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55" documentId="120_S{2AC9BD13-BADA-5192-A53E-5A8FF88502F6}" xr6:coauthVersionLast="47" xr6:coauthVersionMax="47" xr10:uidLastSave="{BF763536-687C-46F0-8CED-74243A4E90A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<sst xmlns="http://schemas.openxmlformats.org/spreadsheetml/2006/main" count="181601" uniqueCount="39214">
  <si>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</si>
  <si>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</si>
  <si>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</si>
  <si>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</si>
  <si>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</si>
  <si>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</si>
  <si>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</si>
  <si>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</si>
  <si>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</si>
  <si>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</si>
  <si>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</si>
  <si>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</si>
  <si>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</si>
  <si>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</si>
  <si>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</si>
  <si>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</si>
  <si>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</si>
  <si>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</si>
  <si>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</si>
  <si>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</si>
  <si>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</si>
  <si>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</si>
  <si>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</si>
  <si>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</si>
  <si>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</si>
  <si>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</si>
  <si>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</si>
  <si>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</si>
  <si>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</si>
  <si>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</si>
  <si>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</si>
  <si>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</si>
  <si>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</si>
  <si>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</si>
  <si>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</si>
  <si>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</si>
  <si>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</si>
  <si>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</si>
  <si>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</si>
  <si>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</si>
  <si>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</si>
  <si>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</si>
  <si>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</si>
  <si>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</si>
  <si>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</si>
  <si>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</si>
  <si>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</si>
  <si>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</si>
  <si>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</si>
  <si>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</si>
  <si>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</si>
  <si>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</si>
  <si>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</si>
  <si>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</si>
  <si>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</si>
  <si>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</si>
  <si>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</si>
  <si>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</si>
  <si>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</si>
  <si>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</si>
  <si>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</si>
  <si>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</si>
  <si>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</si>
  <si>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</si>
  <si>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</si>
  <si>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</si>
  <si>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</si>
  <si>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</si>
  <si>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</si>
  <si>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</si>
  <si>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</si>
  <si>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</si>
  <si>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</si>
  <si>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</si>
  <si>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</si>
  <si>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</si>
  <si>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</si>
  <si>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</si>
  <si>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</si>
  <si>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</si>
  <si>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</si>
  <si>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</si>
  <si>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</si>
  <si>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</si>
  <si>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</si>
  <si>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</si>
  <si>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</si>
  <si>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</si>
  <si>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</si>
  <si>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</si>
  <si>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</si>
  <si>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</si>
  <si>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</si>
  <si>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</si>
  <si>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</si>
  <si>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</si>
  <si>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</si>
  <si>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</si>
  <si>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</si>
  <si>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</si>
  <si>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</si>
  <si>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</si>
  <si>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</si>
  <si>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</si>
  <si>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</si>
  <si>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</si>
  <si>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</si>
  <si>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</si>
  <si>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</si>
  <si>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</si>
  <si>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</si>
  <si>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</si>
  <si>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</si>
  <si>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</si>
  <si>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</si>
  <si>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</si>
  <si>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</si>
  <si>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</si>
  <si>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</si>
  <si>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</si>
  <si>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</si>
  <si>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</si>
  <si>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</si>
  <si>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</si>
  <si>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</si>
  <si>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</si>
  <si>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</si>
  <si>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</si>
  <si>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</si>
  <si>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</si>
  <si>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</si>
  <si>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</si>
  <si>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</si>
  <si>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</si>
  <si>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</si>
  <si>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</si>
  <si>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</si>
  <si>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</si>
  <si>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</si>
  <si>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</si>
  <si>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</si>
  <si>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</si>
  <si>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</si>
  <si>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</si>
  <si>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</si>
  <si>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</si>
  <si>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</si>
  <si>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</si>
  <si>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</si>
  <si>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</si>
  <si>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</si>
  <si>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</si>
  <si>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</si>
  <si>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</si>
  <si>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</si>
  <si>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</si>
  <si>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</si>
  <si>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</si>
  <si>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</si>
  <si>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</si>
  <si>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</si>
  <si>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</si>
  <si>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</si>
  <si>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</si>
  <si>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</si>
  <si>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</si>
  <si>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</si>
  <si>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</si>
  <si>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</si>
  <si>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</si>
  <si>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</si>
  <si>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</si>
  <si>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</si>
  <si>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</si>
  <si>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</si>
  <si>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</si>
  <si>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</si>
  <si>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</si>
  <si>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</si>
  <si>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</si>
  <si>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</si>
  <si>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</si>
  <si>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</si>
  <si>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</si>
  <si>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</si>
  <si>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</si>
  <si>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</si>
  <si>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</si>
  <si>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</si>
  <si>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</si>
  <si>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</si>
  <si>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</si>
  <si>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</si>
  <si>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</si>
  <si>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</si>
  <si>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</si>
  <si>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</si>
  <si>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</si>
  <si>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</si>
  <si>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</si>
  <si>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</si>
  <si>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</si>
  <si>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</si>
  <si>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</si>
  <si>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</si>
  <si>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</si>
  <si>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</si>
  <si>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</si>
  <si>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</si>
  <si>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</si>
  <si>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</si>
  <si>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</si>
  <si>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</si>
  <si>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</si>
  <si>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</si>
  <si>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</si>
  <si>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</si>
  <si>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</si>
  <si>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</si>
  <si>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</si>
  <si>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</si>
  <si>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</si>
  <si>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</si>
  <si>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</si>
  <si>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</si>
  <si>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</si>
  <si>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</si>
  <si>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</si>
  <si>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</si>
  <si>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</si>
  <si>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</si>
  <si>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</si>
  <si>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</si>
  <si>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</si>
  <si>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</si>
  <si>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</si>
  <si>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</si>
  <si>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</si>
  <si>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</si>
  <si>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</si>
  <si>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</si>
  <si>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</si>
  <si>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</si>
  <si>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</si>
  <si>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</si>
  <si>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</si>
  <si>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</si>
  <si>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</si>
  <si>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</si>
  <si>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</si>
  <si>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</si>
  <si>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</si>
  <si>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</si>
  <si>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</si>
  <si>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</si>
  <si>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</si>
  <si>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</si>
  <si>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</si>
  <si>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</si>
  <si>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</si>
  <si>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</si>
  <si>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</si>
  <si>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</si>
  <si>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</si>
  <si>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</si>
  <si>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</si>
  <si>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</si>
  <si>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</si>
  <si>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</si>
  <si>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</si>
  <si>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</si>
  <si>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</si>
  <si>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</si>
  <si>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</si>
  <si>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</si>
  <si>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</si>
  <si>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</si>
  <si>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</si>
  <si>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</si>
  <si>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</si>
  <si>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</si>
  <si>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</si>
  <si>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</si>
  <si>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</si>
  <si>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</si>
  <si>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</si>
  <si>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</si>
  <si>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</si>
  <si>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</si>
  <si>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</si>
  <si>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</si>
  <si>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</si>
  <si>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</si>
  <si>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</si>
  <si>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</si>
  <si>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</si>
  <si>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</si>
  <si>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</si>
  <si>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</si>
  <si>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</si>
  <si>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</si>
  <si>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</si>
  <si>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</si>
  <si>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</si>
  <si>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</si>
  <si>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</si>
  <si>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</si>
  <si>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</si>
  <si>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</si>
  <si>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</si>
  <si>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</si>
  <si>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</si>
  <si>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</si>
  <si>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</si>
  <si>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</si>
  <si>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</si>
  <si>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</si>
  <si>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</si>
  <si>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</si>
  <si>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</si>
  <si>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</si>
  <si>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</si>
  <si>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</si>
  <si>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</si>
  <si>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</si>
  <si>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</si>
  <si>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</si>
  <si>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</si>
  <si>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</si>
  <si>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</si>
  <si>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</si>
  <si>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</si>
  <si>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</si>
  <si>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</si>
  <si>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</si>
  <si>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</si>
  <si>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</si>
  <si>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</si>
  <si>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</si>
  <si>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</si>
  <si>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</si>
  <si>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</si>
  <si>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</si>
  <si>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</si>
  <si>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</si>
  <si>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</si>
  <si>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</si>
  <si>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</si>
  <si>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</si>
  <si>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</si>
  <si>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</si>
  <si>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</si>
  <si>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</si>
  <si>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</si>
  <si>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</si>
  <si>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</si>
  <si>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</si>
  <si>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</si>
  <si>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</si>
  <si>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</si>
  <si>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</si>
  <si>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</si>
  <si>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</si>
  <si>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</si>
  <si>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</si>
  <si>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</si>
  <si>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</si>
  <si>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</si>
  <si>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</si>
  <si>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</si>
  <si>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</si>
  <si>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</si>
  <si>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</si>
  <si>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</si>
  <si>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</si>
  <si>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</si>
  <si>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</si>
  <si>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</si>
  <si>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</si>
  <si>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</si>
  <si>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</si>
  <si>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</si>
  <si>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</si>
  <si>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</si>
  <si>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</si>
  <si>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</si>
  <si>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</si>
  <si>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</si>
  <si>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</si>
  <si>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</si>
  <si>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</si>
  <si>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</si>
  <si>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</si>
  <si>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</si>
  <si>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</si>
  <si>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</si>
  <si>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</si>
  <si>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</si>
  <si>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</si>
  <si>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</si>
  <si>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</si>
  <si>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</si>
  <si>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</si>
  <si>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</si>
  <si>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</si>
  <si>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</si>
  <si>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</si>
  <si>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</si>
  <si>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</si>
  <si>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</si>
  <si>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</si>
  <si>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</si>
  <si>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</si>
  <si>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</si>
  <si>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</si>
  <si>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</si>
  <si>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</si>
  <si>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</si>
  <si>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</si>
  <si>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</si>
  <si>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</si>
  <si>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</si>
  <si>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</si>
  <si>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</si>
  <si>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</si>
  <si>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</si>
  <si>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</si>
  <si>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</si>
  <si>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</si>
  <si>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</si>
  <si>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</si>
  <si>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</si>
  <si>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</si>
  <si>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</si>
  <si>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</si>
  <si>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</si>
  <si>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</si>
  <si>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</si>
  <si>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</si>
  <si>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</si>
  <si>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</si>
  <si>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</si>
  <si>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</si>
  <si>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</si>
  <si>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</si>
  <si>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</si>
  <si>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</si>
  <si>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</si>
  <si>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</si>
  <si>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</si>
  <si>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</si>
  <si>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</si>
  <si>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</si>
  <si>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</si>
  <si>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</si>
  <si>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</si>
  <si>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</si>
  <si>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</si>
  <si>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</si>
  <si>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</si>
  <si>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</si>
  <si>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</si>
  <si>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</si>
  <si>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</si>
  <si>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</si>
  <si>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</si>
  <si>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</si>
  <si>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</si>
  <si>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</si>
  <si>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</si>
  <si>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</si>
  <si>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</si>
  <si>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</si>
  <si>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</si>
  <si>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</si>
  <si>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</si>
  <si>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</si>
  <si>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</si>
  <si>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</si>
  <si>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</si>
  <si>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</si>
  <si>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</si>
  <si>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</si>
  <si>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</si>
  <si>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</si>
  <si>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</si>
  <si>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</si>
  <si>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</si>
  <si>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</si>
  <si>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</si>
  <si>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</si>
  <si>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</si>
  <si>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</si>
  <si>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</si>
  <si>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</si>
  <si>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</si>
  <si>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</si>
  <si>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</si>
  <si>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</si>
  <si>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</si>
  <si>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</si>
  <si>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</si>
  <si>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</si>
  <si>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</si>
  <si>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</si>
  <si>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</si>
  <si>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</si>
  <si>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</si>
  <si>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</si>
  <si>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</si>
  <si>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</si>
  <si>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</si>
  <si>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</si>
  <si>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</si>
  <si>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</si>
  <si>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</si>
  <si>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</si>
  <si>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</si>
  <si>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</si>
  <si>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</si>
  <si>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</si>
  <si>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</si>
  <si>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</si>
  <si>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</si>
  <si>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</si>
  <si>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</si>
  <si>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</si>
  <si>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</si>
  <si>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</si>
  <si>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</si>
  <si>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</si>
  <si>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</si>
  <si>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</si>
  <si>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</si>
  <si>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</si>
  <si>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</si>
  <si>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</si>
  <si>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</si>
  <si>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</si>
  <si>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</si>
  <si>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</si>
  <si>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</si>
  <si>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</si>
  <si>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</si>
  <si>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</si>
  <si>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</si>
  <si>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</si>
  <si>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</si>
  <si>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</si>
  <si>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</si>
  <si>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</si>
  <si>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</si>
  <si>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</si>
  <si>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</si>
  <si>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</si>
  <si>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</si>
  <si>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</si>
  <si>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</si>
  <si>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</si>
  <si>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</si>
  <si>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</si>
  <si>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</si>
  <si>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</si>
  <si>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</si>
  <si>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</si>
  <si>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</si>
  <si>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</si>
  <si>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</si>
  <si>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</si>
  <si>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</si>
  <si>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</si>
  <si>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</si>
  <si>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</si>
  <si>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</si>
  <si>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</si>
  <si>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</si>
  <si>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</si>
  <si>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</si>
  <si>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</si>
  <si>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</si>
  <si>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</si>
  <si>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</si>
  <si>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</si>
  <si>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</si>
  <si>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</si>
  <si>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</si>
  <si>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</si>
  <si>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</si>
  <si>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</si>
  <si>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</si>
  <si>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</si>
  <si>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</si>
  <si>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</si>
  <si>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</si>
  <si>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</si>
  <si>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</si>
  <si>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</si>
  <si>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</si>
  <si>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</si>
  <si>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</si>
  <si>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</si>
  <si>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</si>
  <si>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</si>
  <si>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</si>
  <si>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</si>
  <si>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</si>
  <si>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</si>
  <si>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</si>
  <si>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</si>
  <si>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</si>
  <si>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</si>
  <si>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</si>
  <si>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</si>
  <si>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</si>
  <si>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</si>
  <si>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</si>
  <si>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</si>
  <si>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</si>
  <si>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</si>
  <si>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</si>
  <si>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</si>
  <si>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</si>
  <si>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</si>
  <si>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</si>
  <si>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</si>
  <si>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</si>
  <si>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</si>
  <si>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</si>
  <si>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</si>
  <si>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</si>
  <si>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</si>
  <si>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</si>
  <si>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</si>
  <si>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</si>
  <si>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</si>
  <si>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</si>
  <si>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</si>
  <si>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</si>
  <si>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</si>
  <si>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</si>
  <si>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</si>
  <si>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</si>
  <si>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</si>
  <si>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</si>
  <si>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</si>
  <si>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</si>
  <si>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</si>
  <si>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</si>
  <si>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</si>
  <si>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</si>
  <si>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</si>
  <si>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</si>
  <si>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</si>
  <si>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</si>
  <si>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</si>
  <si>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</si>
  <si>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</si>
  <si>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</si>
  <si>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</si>
  <si>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</si>
  <si>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</si>
  <si>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</si>
  <si>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</si>
  <si>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</si>
  <si>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</si>
  <si>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</si>
  <si>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</si>
  <si>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</si>
  <si>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</si>
  <si>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</si>
  <si>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</si>
  <si>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</si>
  <si>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</si>
  <si>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</si>
  <si>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</si>
  <si>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</si>
  <si>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</si>
  <si>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</si>
  <si>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</si>
  <si>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</si>
  <si>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</si>
  <si>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</si>
  <si>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</si>
  <si>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</si>
  <si>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</si>
  <si>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</si>
  <si>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</si>
  <si>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</si>
  <si>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</si>
  <si>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</si>
  <si>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</si>
  <si>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</si>
  <si>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</si>
  <si>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</si>
  <si>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</si>
  <si>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</si>
  <si>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</si>
  <si>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</si>
  <si>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</si>
  <si>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</si>
  <si>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</si>
  <si>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</si>
  <si>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</si>
  <si>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</si>
  <si>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</si>
  <si>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</si>
  <si>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</si>
  <si>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</si>
  <si>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</si>
  <si>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</si>
  <si>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</si>
  <si>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</si>
  <si>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</si>
  <si>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</si>
  <si>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</si>
  <si>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</si>
  <si>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</si>
  <si>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</si>
  <si>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</si>
  <si>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</si>
  <si>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</si>
  <si>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</si>
  <si>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</si>
  <si>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</si>
  <si>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</si>
  <si>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</si>
  <si>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</si>
  <si>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</si>
  <si>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</si>
  <si>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</si>
  <si>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</si>
  <si>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</si>
  <si>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</si>
  <si>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</si>
  <si>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</si>
  <si>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</si>
  <si>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</si>
  <si>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</si>
  <si>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</si>
  <si>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</si>
  <si>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</si>
  <si>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</si>
  <si>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</si>
  <si>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</si>
  <si>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</si>
  <si>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</si>
  <si>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</si>
  <si>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</si>
  <si>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</si>
  <si>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</si>
  <si>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</si>
  <si>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</si>
  <si>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</si>
  <si>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</si>
  <si>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</si>
  <si>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</si>
  <si>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</si>
  <si>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</si>
  <si>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</si>
  <si>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</si>
  <si>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</si>
  <si>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</si>
  <si>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</si>
  <si>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</si>
  <si>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</si>
  <si>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</si>
  <si>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</si>
  <si>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</si>
  <si>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</si>
  <si>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</si>
  <si>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</si>
  <si>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</si>
  <si>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</si>
  <si>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</si>
  <si>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</si>
  <si>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</si>
  <si>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</si>
  <si>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</si>
  <si>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</si>
  <si>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</si>
  <si>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</si>
  <si>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</si>
  <si>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</si>
  <si>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</si>
  <si>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</si>
  <si>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</si>
  <si>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</si>
  <si>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</si>
  <si>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</si>
  <si>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</si>
  <si>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</si>
  <si>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</si>
  <si>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</si>
  <si>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</si>
  <si>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</si>
  <si>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</si>
  <si>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</si>
  <si>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</si>
  <si>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</si>
  <si>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</si>
  <si>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</si>
  <si>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</si>
  <si>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</si>
  <si>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</si>
  <si>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</si>
  <si>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</si>
  <si>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</si>
  <si>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</si>
  <si>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</si>
  <si>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</si>
  <si>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</si>
  <si>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</si>
  <si>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</si>
  <si>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</si>
  <si>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</si>
  <si>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</si>
  <si>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</si>
  <si>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</si>
  <si>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</si>
  <si>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</si>
  <si>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</si>
  <si>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</si>
  <si>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</si>
  <si>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</si>
  <si>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</si>
  <si>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</si>
  <si>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</si>
  <si>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</si>
  <si>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</si>
  <si>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</si>
  <si>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</si>
  <si>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</si>
  <si>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</si>
  <si>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</si>
  <si>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</si>
  <si>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</si>
  <si>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</si>
  <si>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</si>
  <si>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</si>
  <si>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</si>
  <si>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</si>
  <si>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</si>
  <si>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</si>
  <si>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</si>
  <si>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</si>
  <si>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</si>
  <si>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</si>
  <si>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</si>
  <si>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</si>
  <si>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</si>
  <si>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</si>
  <si>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</si>
  <si>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</si>
  <si>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</si>
  <si>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</si>
  <si>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</si>
  <si>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</si>
  <si>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</si>
  <si>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</si>
  <si>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</si>
  <si>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</si>
  <si>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</si>
  <si>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</si>
  <si>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</si>
  <si>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</si>
  <si>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</si>
  <si>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</si>
  <si>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</si>
  <si>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</si>
  <si>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</si>
  <si>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</si>
  <si>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</si>
  <si>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</si>
  <si>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</si>
  <si>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</si>
  <si>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</si>
  <si>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</si>
  <si>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</si>
  <si>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</si>
  <si>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</si>
  <si>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</si>
  <si>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</si>
  <si>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</si>
  <si>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</si>
  <si>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</si>
  <si>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</si>
  <si>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</si>
  <si>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</si>
  <si>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</si>
  <si>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</si>
  <si>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</si>
  <si>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</si>
  <si>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</si>
  <si>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</si>
  <si>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</si>
  <si>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</si>
  <si>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</si>
  <si>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</si>
  <si>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</si>
  <si>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</si>
  <si>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</si>
  <si>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</si>
  <si>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</si>
  <si>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</si>
  <si>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</si>
  <si>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</si>
  <si>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</si>
  <si>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</si>
  <si>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</si>
  <si>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</si>
  <si>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</si>
  <si>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</si>
  <si>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</si>
  <si>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</si>
  <si>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</si>
  <si>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</si>
  <si>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</si>
  <si>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</si>
  <si>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</si>
  <si>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</si>
  <si>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</si>
  <si>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</si>
  <si>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</si>
  <si>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</si>
  <si>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</si>
  <si>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</si>
  <si>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</si>
  <si>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</si>
  <si>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</si>
  <si>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</si>
  <si>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</si>
  <si>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</si>
  <si>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</si>
  <si>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</si>
  <si>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</si>
  <si>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</si>
  <si>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</si>
  <si>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</si>
  <si>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</si>
  <si>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</si>
  <si>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</si>
  <si>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</si>
  <si>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</si>
  <si>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</si>
  <si>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</si>
  <si>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</si>
  <si>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</si>
  <si>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</si>
  <si>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</si>
  <si>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</si>
  <si>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</si>
  <si>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</si>
  <si>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</si>
  <si>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</si>
  <si>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</si>
  <si>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</si>
  <si>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</si>
  <si>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</si>
  <si>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</si>
  <si>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</si>
  <si>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</si>
  <si>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</si>
  <si>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</si>
  <si>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</si>
  <si>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</si>
  <si>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</si>
  <si>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</si>
  <si>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</si>
  <si>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</si>
  <si>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</si>
  <si>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</si>
  <si>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</si>
  <si>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</si>
  <si>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</si>
  <si>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</si>
  <si>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</si>
  <si>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</si>
  <si>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</si>
  <si>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</si>
  <si>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</si>
  <si>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</si>
  <si>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</si>
  <si>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</si>
  <si>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</si>
  <si>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</si>
  <si>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</si>
  <si>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</si>
  <si>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</si>
  <si>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</si>
  <si>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</si>
  <si>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</si>
  <si>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</si>
  <si>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</si>
  <si>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</si>
  <si>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</si>
  <si>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</si>
  <si>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</si>
  <si>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</si>
  <si>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</si>
  <si>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</si>
  <si>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</si>
  <si>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</si>
  <si>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</si>
  <si>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</si>
  <si>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</si>
  <si>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</si>
  <si>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</si>
  <si>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</si>
  <si>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</si>
  <si>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</si>
  <si>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</si>
  <si>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</si>
  <si>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</si>
  <si>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</si>
  <si>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</si>
  <si>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</si>
  <si>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</si>
  <si>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</si>
  <si>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</si>
  <si>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</si>
  <si>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</si>
  <si>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</si>
  <si>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</si>
  <si>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</si>
  <si>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</si>
  <si>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</si>
  <si>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</si>
  <si>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</si>
  <si>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</si>
  <si>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</si>
  <si>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</si>
  <si>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</si>
  <si>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</si>
  <si>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</si>
  <si>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</si>
  <si>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</si>
  <si>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</si>
  <si>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</si>
  <si>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</si>
  <si>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</si>
  <si>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</si>
  <si>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</si>
  <si>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</si>
  <si>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</si>
  <si>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</si>
  <si>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</si>
  <si>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</si>
  <si>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</si>
  <si>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</si>
  <si>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</si>
  <si>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</si>
  <si>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</si>
  <si>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</si>
  <si>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</si>
  <si>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</si>
  <si>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</si>
  <si>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</si>
  <si>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</si>
  <si>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</si>
  <si>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</si>
  <si>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</si>
  <si>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</si>
  <si>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</si>
  <si>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</si>
  <si>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</si>
  <si>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</si>
  <si>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</si>
  <si>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</si>
  <si>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</si>
  <si>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</si>
  <si>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</si>
  <si>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</si>
  <si>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</si>
  <si>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</si>
  <si>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</si>
  <si>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</si>
  <si>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</si>
  <si>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</si>
  <si>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</si>
  <si>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</si>
  <si>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</si>
  <si>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</si>
  <si>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</si>
  <si>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</si>
  <si>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</si>
  <si>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</si>
  <si>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</si>
  <si>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</si>
  <si>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</si>
  <si>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</si>
  <si>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</si>
  <si>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</si>
  <si>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</si>
  <si>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</si>
  <si>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</si>
  <si>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</si>
  <si>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</si>
  <si>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</si>
  <si>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</si>
  <si>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</si>
  <si>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</si>
  <si>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</si>
  <si>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</si>
  <si>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</si>
  <si>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</si>
  <si>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</si>
  <si>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</si>
  <si>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</si>
  <si>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</si>
  <si>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</si>
  <si>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</si>
  <si>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</si>
  <si>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</si>
  <si>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</si>
  <si>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</si>
  <si>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</si>
  <si>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</si>
  <si>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</si>
  <si>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</si>
  <si>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</si>
  <si>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</si>
  <si>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</si>
  <si>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</si>
  <si>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</si>
  <si>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</si>
  <si>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</si>
  <si>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</si>
  <si>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</si>
  <si>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</si>
  <si>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</si>
  <si>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</si>
  <si>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</si>
  <si>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</si>
  <si>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</si>
  <si>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</si>
  <si>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</si>
  <si>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</si>
  <si>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</si>
  <si>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</si>
  <si>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</si>
  <si>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</si>
  <si>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</si>
  <si>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</si>
  <si>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</si>
  <si>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</si>
  <si>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</si>
  <si>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</si>
  <si>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</si>
  <si>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</si>
  <si>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</si>
  <si>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</si>
  <si>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</si>
  <si>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</si>
  <si>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</si>
  <si>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</si>
  <si>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</si>
  <si>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</si>
  <si>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</si>
  <si>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</si>
  <si>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</si>
  <si>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</si>
  <si>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</si>
  <si>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</si>
  <si>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</si>
  <si>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</si>
  <si>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</si>
  <si>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</si>
  <si>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</si>
  <si>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</si>
  <si>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</si>
  <si>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</si>
  <si>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</si>
  <si>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</si>
  <si>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</si>
  <si>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</si>
  <si>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</si>
  <si>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</si>
  <si>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</si>
  <si>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</si>
  <si>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</si>
  <si>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</si>
  <si>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</si>
  <si>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</si>
  <si>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</si>
  <si>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</si>
  <si>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</si>
  <si>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</si>
  <si>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</si>
  <si>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</si>
  <si>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</si>
  <si>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</si>
  <si>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</si>
  <si>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</si>
  <si>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</si>
  <si>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</si>
  <si>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</si>
  <si>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</si>
  <si>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</si>
  <si>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</si>
  <si>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</si>
  <si>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</si>
  <si>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</si>
  <si>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</si>
  <si>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</si>
  <si>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</si>
  <si>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</si>
  <si>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</si>
  <si>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</si>
  <si>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</si>
  <si>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</si>
  <si>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</si>
  <si>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</si>
  <si>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</si>
  <si>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</si>
  <si>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</si>
  <si>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</si>
  <si>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</si>
  <si>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</si>
  <si>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</si>
  <si>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</si>
  <si>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</si>
  <si>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</si>
  <si>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</si>
  <si>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</si>
  <si>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</si>
  <si>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</si>
  <si>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</si>
  <si>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</si>
  <si>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</si>
  <si>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</si>
  <si>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</si>
  <si>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</si>
  <si>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</si>
  <si>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</si>
  <si>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</si>
  <si>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</si>
  <si>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</si>
  <si>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</si>
  <si>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</si>
  <si>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</si>
  <si>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</si>
  <si>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</si>
  <si>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</si>
  <si>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</si>
  <si>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</si>
  <si>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</si>
  <si>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</si>
  <si>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</si>
  <si>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</si>
  <si>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</si>
  <si>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</si>
  <si>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</si>
  <si>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</si>
  <si>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</si>
  <si>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</si>
  <si>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</si>
  <si>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</si>
  <si>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</si>
  <si>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</si>
  <si>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</si>
  <si>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</si>
  <si>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</si>
  <si>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</si>
  <si>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</si>
  <si>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</si>
  <si>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</si>
  <si>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</si>
  <si>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</si>
  <si>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</si>
  <si>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</si>
  <si>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</si>
  <si>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</si>
  <si>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</si>
  <si>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</si>
  <si>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</si>
  <si>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</si>
  <si>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</si>
  <si>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</si>
  <si>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</si>
  <si>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</si>
  <si>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</si>
  <si>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</si>
  <si>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</si>
  <si>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</si>
  <si>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</si>
  <si>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</si>
  <si>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</si>
  <si>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</si>
  <si>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</si>
  <si>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</si>
  <si>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</si>
  <si>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</si>
  <si>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</si>
  <si>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</si>
  <si>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</si>
  <si>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</si>
  <si>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</si>
  <si>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</si>
  <si>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</si>
  <si>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</si>
  <si>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</si>
  <si>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</si>
  <si>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</si>
  <si>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</si>
  <si>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</si>
  <si>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</si>
  <si>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</si>
  <si>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</si>
  <si>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</si>
  <si>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</si>
  <si>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</si>
  <si>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</si>
  <si>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</si>
  <si>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</si>
  <si>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</si>
  <si>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</si>
  <si>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</si>
  <si>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</si>
  <si>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</si>
  <si>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</si>
  <si>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</si>
  <si>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</si>
  <si>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</si>
  <si>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</si>
  <si>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</si>
  <si>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</si>
  <si>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</si>
  <si>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</si>
  <si>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</si>
  <si>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</si>
  <si>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</si>
  <si>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</si>
  <si>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</si>
  <si>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</si>
  <si>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</si>
  <si>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</si>
  <si>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</si>
  <si>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</si>
  <si>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</si>
  <si>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</si>
  <si>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</si>
  <si>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</si>
  <si>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</si>
  <si>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</si>
  <si>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</si>
  <si>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</si>
  <si>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</si>
  <si>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</si>
  <si>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</si>
  <si>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</si>
  <si>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</si>
  <si>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</si>
  <si>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</si>
  <si>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</si>
  <si>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</si>
  <si>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</si>
  <si>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</si>
  <si>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</si>
  <si>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</si>
  <si>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</si>
  <si>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</si>
  <si>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</si>
  <si>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</si>
  <si>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</si>
  <si>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</si>
  <si>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</si>
  <si>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</si>
  <si>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</si>
  <si>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</si>
  <si>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</si>
  <si>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</si>
  <si>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</si>
  <si>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</si>
  <si>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</si>
  <si>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</si>
  <si>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</si>
  <si>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</si>
  <si>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</si>
  <si>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</si>
  <si>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</si>
  <si>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</si>
  <si>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</si>
  <si>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</si>
  <si>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</si>
  <si>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</si>
  <si>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</si>
  <si>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</si>
  <si>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</si>
  <si>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</si>
  <si>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</si>
  <si>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</si>
  <si>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</si>
  <si>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</si>
  <si>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</si>
  <si>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</si>
  <si>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</si>
  <si>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</si>
  <si>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</si>
  <si>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</si>
  <si>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</si>
  <si>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</si>
  <si>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</si>
  <si>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</si>
  <si>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</si>
  <si>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</si>
  <si>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</si>
  <si>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</si>
  <si>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</si>
  <si>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</si>
  <si>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</si>
  <si>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</si>
  <si>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</si>
  <si>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</si>
  <si>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</si>
  <si>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</si>
  <si>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</si>
  <si>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</si>
  <si>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</si>
  <si>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</si>
  <si>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</si>
  <si>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</si>
  <si>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</si>
  <si>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</si>
  <si>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</si>
  <si>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</si>
  <si>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</si>
  <si>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</si>
  <si>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</si>
  <si>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</si>
  <si>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</si>
  <si>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</si>
  <si>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</si>
  <si>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</si>
  <si>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</si>
  <si>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</si>
  <si>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</si>
  <si>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</si>
  <si>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</si>
  <si>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</si>
  <si>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</si>
  <si>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</si>
  <si>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</si>
  <si>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</si>
  <si>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</si>
  <si>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</si>
  <si>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</si>
  <si>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</si>
  <si>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</si>
  <si>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</si>
  <si>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</si>
  <si>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</si>
  <si>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</si>
  <si>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</si>
  <si>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</si>
  <si>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</si>
  <si>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</si>
  <si>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</si>
  <si>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</si>
  <si>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</si>
  <si>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</si>
  <si>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</si>
  <si>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</si>
  <si>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</si>
  <si>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</si>
  <si>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</si>
  <si>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</si>
  <si>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</si>
  <si>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</si>
  <si>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</si>
  <si>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</si>
  <si>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</si>
  <si>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</si>
  <si>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</si>
  <si>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</si>
  <si>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</si>
  <si>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</si>
  <si>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</si>
  <si>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</si>
  <si>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</si>
  <si>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</si>
  <si>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</si>
  <si>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</si>
  <si>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</si>
  <si>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</si>
  <si>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</si>
  <si>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</si>
  <si>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</si>
  <si>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</si>
  <si>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</si>
  <si>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</si>
  <si>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</si>
  <si>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</si>
  <si>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</si>
  <si>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</si>
  <si>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</si>
  <si>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</si>
  <si>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</si>
  <si>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</si>
  <si>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</si>
  <si>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</si>
  <si>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</si>
  <si>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</si>
  <si>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</si>
  <si>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</si>
  <si>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</si>
  <si>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</si>
  <si>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</si>
  <si>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</si>
  <si>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</si>
  <si>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</si>
  <si>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</si>
  <si>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</si>
  <si>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</si>
  <si>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</si>
  <si>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</si>
  <si>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</si>
  <si>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</si>
  <si>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</si>
  <si>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</si>
  <si>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</si>
  <si>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</si>
  <si>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</si>
  <si>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</si>
  <si>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</si>
  <si>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</si>
  <si>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</si>
  <si>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</si>
  <si>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</si>
  <si>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</si>
  <si>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</si>
  <si>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</si>
  <si>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</si>
  <si>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</si>
  <si>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</si>
  <si>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</si>
  <si>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</si>
  <si>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</si>
  <si>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</si>
  <si>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</si>
  <si>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</si>
  <si>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</si>
  <si>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</si>
  <si>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</si>
  <si>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</si>
  <si>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</si>
  <si>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</si>
  <si>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</si>
  <si>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</si>
  <si>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</si>
  <si>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</si>
  <si>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</si>
  <si>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</si>
  <si>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</si>
  <si>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</si>
  <si>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</si>
  <si>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</si>
  <si>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</si>
  <si>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</si>
  <si>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</si>
  <si>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</si>
  <si>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</si>
  <si>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</si>
  <si>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</si>
  <si>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</si>
  <si>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</si>
  <si>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</si>
  <si>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</si>
  <si>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</si>
  <si>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</si>
  <si>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</si>
  <si>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</si>
  <si>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</si>
  <si>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</si>
  <si>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</si>
  <si>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</si>
  <si>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</si>
  <si>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</si>
  <si>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</si>
  <si>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</si>
  <si>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</si>
  <si>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</si>
  <si>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</si>
  <si>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</si>
  <si>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</si>
  <si>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</si>
  <si>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</si>
  <si>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</si>
  <si>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</si>
  <si>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</si>
  <si>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</si>
  <si>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</si>
  <si>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</si>
  <si>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</si>
  <si>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</si>
  <si>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</si>
  <si>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</si>
  <si>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</si>
  <si>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</si>
  <si>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</si>
  <si>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</si>
  <si>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</si>
  <si>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</si>
  <si>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</si>
  <si>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</si>
  <si>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</si>
  <si>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</si>
  <si>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</si>
  <si>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</si>
  <si>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</si>
  <si>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</si>
  <si>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</si>
  <si>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</si>
  <si>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</si>
  <si>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</si>
  <si>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</si>
  <si>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</si>
  <si>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</si>
  <si>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</si>
  <si>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</si>
  <si>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</si>
  <si>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</si>
  <si>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</si>
  <si>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</si>
  <si>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</si>
  <si>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</si>
  <si>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</si>
  <si>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</si>
  <si>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</si>
  <si>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</si>
  <si>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</si>
  <si>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</si>
  <si>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</si>
  <si>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</si>
  <si>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</si>
  <si>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</si>
  <si>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</si>
  <si>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</si>
  <si>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</si>
  <si>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</si>
  <si>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</si>
  <si>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</si>
  <si>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</si>
  <si>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</si>
  <si>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</si>
  <si>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</si>
  <si>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</si>
  <si>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</si>
  <si>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</si>
  <si>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</si>
  <si>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</si>
  <si>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</si>
  <si>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</si>
  <si>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</si>
  <si>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</si>
  <si>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</si>
  <si>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</si>
  <si>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</si>
  <si>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</si>
  <si>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</si>
  <si>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</si>
  <si>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</si>
  <si>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</si>
  <si>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</si>
  <si>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</si>
  <si>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</si>
  <si>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</si>
  <si>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</si>
  <si>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</si>
  <si>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</si>
  <si>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</si>
  <si>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</si>
  <si>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</si>
  <si>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</si>
  <si>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</si>
  <si>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</si>
  <si>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</si>
  <si>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</si>
  <si>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</si>
  <si>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</si>
  <si>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</si>
  <si>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</si>
  <si>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</si>
  <si>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</si>
  <si>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</si>
  <si>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</si>
  <si>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</si>
  <si>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</si>
  <si>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</si>
  <si>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</si>
  <si>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</si>
  <si>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</si>
  <si>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</si>
  <si>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</si>
  <si>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</si>
  <si>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</si>
  <si>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</si>
  <si>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</si>
  <si>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</si>
  <si>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</si>
  <si>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</si>
  <si>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</si>
  <si>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</si>
  <si>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</si>
  <si>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</si>
  <si>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</si>
  <si>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</si>
  <si>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</si>
  <si>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</si>
  <si>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</si>
  <si>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</si>
  <si>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</si>
  <si>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</si>
  <si>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</si>
  <si>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</si>
  <si>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</si>
  <si>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</si>
  <si>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</si>
  <si>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</si>
  <si>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</si>
  <si>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</si>
  <si>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</si>
  <si>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</si>
  <si>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</si>
  <si>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</si>
  <si>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</si>
  <si>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</si>
  <si>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</si>
  <si>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</si>
  <si>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</si>
  <si>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</si>
  <si>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</si>
  <si>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</si>
  <si>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</si>
  <si>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</si>
  <si>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</si>
  <si>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</si>
  <si>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</si>
  <si>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</si>
  <si>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</si>
  <si>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</si>
  <si>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</si>
  <si>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</si>
  <si>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</si>
  <si>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</si>
  <si>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</si>
  <si>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</si>
  <si>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</si>
  <si>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</si>
  <si>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</si>
  <si>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</si>
  <si>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</si>
  <si>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</si>
  <si>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</si>
  <si>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</si>
  <si>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</si>
  <si>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</si>
  <si>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</si>
  <si>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</si>
  <si>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</si>
  <si>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</si>
  <si>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</si>
  <si>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</si>
  <si>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</si>
  <si>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</si>
  <si>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</si>
  <si>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</si>
  <si>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</si>
  <si>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</si>
  <si>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</si>
  <si>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</si>
  <si>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</si>
  <si>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</si>
  <si>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</si>
  <si>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</si>
  <si>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</si>
  <si>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</si>
  <si>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</si>
  <si>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</si>
  <si>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</si>
  <si>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</si>
  <si>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</si>
  <si>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</si>
  <si>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</si>
  <si>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</si>
  <si>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</si>
  <si>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</si>
  <si>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</si>
  <si>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</si>
  <si>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</si>
  <si>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</si>
  <si>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</si>
  <si>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</si>
  <si>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</si>
  <si>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</si>
  <si>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</si>
  <si>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</si>
  <si>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</si>
  <si>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</si>
  <si>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</si>
  <si>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</si>
  <si>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</si>
  <si>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</si>
  <si>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</si>
  <si>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</si>
  <si>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</si>
  <si>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</si>
  <si>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</si>
  <si>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</si>
  <si>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</si>
  <si>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</si>
  <si>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</si>
  <si>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</si>
  <si>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</si>
  <si>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</si>
  <si>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</si>
  <si>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</si>
  <si>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</si>
  <si>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</si>
  <si>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</si>
  <si>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</si>
  <si>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</si>
  <si>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</si>
  <si>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</si>
  <si>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</si>
  <si>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</si>
  <si>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</si>
  <si>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</si>
  <si>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</si>
  <si>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</si>
  <si>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</si>
  <si>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</si>
  <si>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</si>
  <si>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</si>
  <si>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</si>
  <si>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</si>
  <si>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</si>
  <si>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</si>
  <si>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</si>
  <si>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</si>
  <si>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</si>
  <si>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</si>
  <si>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</si>
  <si>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</si>
  <si>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</si>
  <si>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</si>
  <si>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</si>
  <si>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</si>
  <si>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</si>
  <si>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</si>
  <si>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</si>
  <si>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</si>
  <si>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</si>
  <si>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</si>
  <si>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</si>
  <si>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</si>
  <si>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</si>
  <si>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</si>
  <si>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</si>
  <si>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</si>
  <si>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</si>
  <si>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</si>
  <si>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</si>
  <si>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</si>
  <si>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</si>
  <si>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</si>
  <si>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</si>
  <si>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</si>
  <si>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</si>
  <si>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</si>
  <si>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</si>
  <si>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</si>
  <si>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</si>
  <si>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</si>
  <si>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</si>
  <si>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</si>
  <si>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</si>
  <si>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</si>
  <si>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</si>
  <si>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</si>
  <si>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</si>
  <si>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</si>
  <si>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</si>
  <si>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</si>
  <si>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</si>
  <si>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</si>
  <si>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</si>
  <si>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</si>
  <si>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</si>
  <si>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</si>
  <si>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</si>
  <si>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</si>
  <si>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</si>
  <si>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</si>
  <si>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</si>
  <si>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</si>
  <si>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</si>
  <si>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</si>
  <si>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</si>
  <si>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</si>
  <si>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</si>
  <si>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</si>
  <si>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</si>
  <si>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</si>
  <si>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</si>
  <si>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</si>
  <si>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</si>
  <si>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</si>
  <si>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</si>
  <si>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</si>
  <si>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</si>
  <si>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</si>
  <si>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</si>
  <si>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</si>
  <si>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</si>
  <si>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</si>
  <si>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</si>
  <si>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</si>
  <si>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</si>
  <si>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</si>
  <si>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</si>
  <si>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</si>
  <si>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</si>
  <si>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</si>
  <si>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</si>
  <si>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</si>
  <si>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</si>
  <si>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</si>
  <si>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</si>
  <si>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</si>
  <si>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</si>
  <si>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</si>
  <si>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</si>
  <si>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</si>
  <si>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</si>
  <si>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</si>
  <si>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</si>
  <si>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</si>
  <si>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</si>
  <si>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</si>
  <si>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</si>
  <si>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</si>
  <si>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</si>
  <si>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</si>
  <si>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</si>
  <si>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</si>
  <si>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</si>
  <si>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</si>
  <si>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</si>
  <si>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</si>
  <si>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</si>
  <si>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</si>
  <si>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</si>
  <si>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</si>
  <si>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</si>
  <si>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</si>
  <si>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</si>
  <si>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</si>
  <si>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</si>
  <si>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</si>
  <si>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</si>
  <si>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</si>
  <si>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</si>
  <si>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</si>
  <si>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</si>
  <si>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</si>
  <si>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</si>
  <si>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</si>
  <si>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</si>
  <si>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</si>
  <si>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</si>
  <si>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</si>
  <si>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</si>
  <si>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</si>
  <si>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</si>
  <si>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</si>
  <si>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</si>
  <si>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</si>
  <si>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</si>
  <si>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</si>
  <si>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</si>
  <si>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</si>
  <si>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</si>
  <si>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</si>
  <si>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</si>
  <si>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</si>
  <si>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</si>
  <si>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</si>
  <si>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</si>
  <si>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</si>
  <si>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</si>
  <si>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</si>
  <si>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</si>
  <si>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</si>
  <si>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</si>
  <si>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</si>
  <si>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</si>
  <si>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</si>
  <si>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</si>
  <si>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</si>
  <si>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</si>
  <si>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</si>
  <si>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</si>
  <si>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</si>
  <si>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</si>
  <si>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</si>
  <si>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</si>
  <si>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</si>
  <si>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</si>
  <si>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</si>
  <si>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</si>
  <si>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</si>
  <si>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</si>
  <si>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</si>
  <si>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</si>
  <si>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</si>
  <si>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</si>
  <si>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</si>
  <si>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</si>
  <si>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</si>
  <si>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</si>
  <si>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</si>
  <si>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</si>
  <si>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</si>
  <si>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</si>
  <si>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</si>
  <si>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</si>
  <si>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</si>
  <si>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</si>
  <si>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</si>
  <si>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</si>
  <si>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</si>
  <si>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</si>
  <si>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</si>
  <si>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</si>
  <si>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</si>
  <si>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</si>
  <si>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</si>
  <si>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</si>
  <si>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</si>
  <si>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</si>
  <si>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</si>
  <si>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</si>
  <si>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</si>
  <si>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</si>
  <si>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</si>
  <si>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</si>
  <si>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</si>
  <si>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</si>
  <si>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</si>
  <si>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</si>
  <si>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</si>
  <si>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</si>
  <si>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</si>
  <si>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</si>
  <si>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</si>
  <si>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</si>
  <si>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</si>
  <si>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</si>
  <si>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</si>
  <si>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</si>
  <si>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</si>
  <si>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</si>
  <si>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</si>
  <si>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</si>
  <si>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</si>
  <si>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</si>
  <si>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</si>
  <si>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</si>
  <si>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</si>
  <si>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</si>
  <si>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</si>
  <si>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</si>
  <si>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</si>
  <si>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</si>
  <si>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</si>
  <si>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</si>
  <si>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</si>
  <si>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</si>
  <si>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</si>
  <si>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</si>
  <si>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</si>
  <si>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</si>
  <si>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</si>
  <si>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</si>
  <si>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</si>
  <si>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</si>
  <si>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</si>
  <si>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</si>
  <si>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</si>
  <si>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</si>
  <si>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</si>
  <si>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</si>
  <si>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</si>
  <si>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</si>
  <si>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</si>
  <si>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</si>
  <si>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</si>
  <si>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</si>
  <si>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</si>
  <si>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</si>
  <si>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</si>
  <si>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</si>
  <si>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</si>
  <si>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</si>
  <si>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</si>
  <si>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</si>
  <si>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</si>
  <si>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</si>
  <si>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</si>
  <si>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</si>
  <si>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</si>
  <si>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</si>
  <si>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</si>
  <si>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</si>
  <si>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</si>
  <si>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</si>
  <si>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</si>
  <si>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</si>
  <si>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</si>
  <si>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</si>
  <si>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</si>
  <si>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</si>
  <si>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</si>
  <si>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</si>
  <si>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</si>
  <si>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</si>
  <si>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</si>
  <si>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</si>
  <si>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</si>
  <si>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</si>
  <si>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</si>
  <si>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</si>
  <si>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</si>
  <si>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</si>
  <si>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</si>
  <si>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</si>
  <si>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</si>
  <si>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</si>
  <si>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</si>
  <si>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</si>
  <si>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</si>
  <si>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</si>
  <si>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</si>
  <si>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</si>
  <si>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</si>
  <si>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</si>
  <si>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</si>
  <si>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</si>
  <si>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</si>
  <si>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</si>
  <si>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</si>
  <si>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</si>
  <si>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</si>
  <si>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</si>
  <si>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</si>
  <si>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</si>
  <si>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</si>
  <si>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</si>
  <si>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</si>
  <si>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</si>
  <si>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</si>
  <si>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</si>
  <si>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</si>
  <si>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</si>
  <si>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</si>
  <si>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</si>
  <si>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</si>
  <si>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</si>
  <si>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</si>
  <si>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</si>
  <si>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</si>
  <si>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</si>
  <si>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</si>
  <si>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</si>
  <si>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</si>
  <si>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</si>
  <si>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</si>
  <si>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</si>
  <si>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</si>
  <si>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</si>
  <si>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</si>
  <si>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</si>
  <si>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</si>
  <si>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</si>
  <si>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</si>
  <si>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</si>
  <si>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</si>
  <si>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</si>
  <si>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</si>
  <si>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</si>
  <si>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</si>
  <si>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</si>
  <si>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</si>
  <si>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</si>
  <si>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</si>
  <si>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</si>
  <si>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</si>
  <si>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</si>
  <si>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</si>
  <si>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</si>
  <si>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</si>
  <si>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</si>
  <si>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</si>
  <si>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</si>
  <si>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</si>
  <si>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</si>
  <si>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</si>
  <si>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</si>
  <si>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</si>
  <si>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</si>
  <si>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</si>
  <si>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</si>
  <si>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</si>
  <si>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</si>
  <si>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</si>
  <si>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</si>
  <si>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</si>
  <si>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</si>
  <si>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</si>
  <si>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</si>
  <si>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</si>
  <si>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</si>
  <si>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</si>
  <si>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</si>
  <si>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</si>
  <si>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</si>
  <si>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</si>
  <si>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</si>
  <si>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</si>
  <si>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</si>
  <si>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</si>
  <si>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</si>
  <si>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</si>
  <si>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</si>
  <si>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</si>
  <si>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</si>
  <si>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</si>
  <si>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</si>
  <si>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</si>
  <si>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</si>
  <si>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</si>
  <si>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</si>
  <si>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</si>
  <si>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</si>
  <si>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</si>
  <si>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</si>
  <si>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</si>
  <si>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</si>
  <si>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</si>
  <si>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</si>
  <si>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</si>
  <si>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</si>
  <si>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</si>
  <si>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</si>
  <si>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</si>
  <si>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</si>
  <si>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</si>
  <si>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</si>
  <si>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</si>
  <si>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</si>
  <si>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</si>
  <si>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</si>
  <si>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</si>
  <si>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</si>
  <si>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</si>
  <si>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</si>
  <si>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</si>
  <si>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</si>
  <si>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</si>
  <si>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</si>
  <si>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</si>
  <si>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</si>
  <si>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</si>
  <si>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</si>
  <si>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</si>
  <si>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</si>
  <si>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</si>
  <si>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</si>
  <si>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</si>
  <si>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</si>
  <si>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</si>
  <si>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</si>
  <si>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</si>
  <si>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</si>
  <si>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</si>
  <si>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</si>
  <si>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</si>
  <si>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</si>
  <si>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</si>
  <si>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</si>
  <si>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</si>
  <si>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</si>
  <si>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</si>
  <si>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</si>
  <si>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</si>
  <si>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</si>
  <si>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</si>
  <si>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</si>
  <si>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</si>
  <si>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</si>
  <si>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</si>
  <si>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</si>
  <si>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</si>
  <si>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</si>
  <si>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</si>
  <si>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</si>
  <si>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</si>
  <si>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</si>
  <si>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</si>
  <si>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</si>
  <si>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</si>
  <si>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</si>
  <si>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</si>
  <si>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</si>
  <si>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</si>
  <si>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</si>
  <si>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</si>
  <si>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</si>
  <si>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</si>
  <si>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</si>
  <si>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</si>
  <si>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</si>
  <si>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</si>
  <si>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</si>
  <si>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</si>
  <si>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</si>
  <si>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</si>
  <si>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</si>
  <si>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</si>
  <si>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</si>
  <si>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</si>
  <si>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</si>
  <si>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</si>
  <si>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</si>
  <si>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</si>
  <si>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</si>
  <si>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</si>
  <si>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</si>
  <si>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</si>
  <si>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</si>
  <si>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</si>
  <si>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</si>
  <si>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</si>
  <si>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</si>
  <si>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</si>
  <si>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</si>
  <si>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</si>
  <si>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</si>
  <si>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</si>
  <si>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</si>
  <si>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</si>
  <si>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</si>
  <si>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</si>
  <si>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</si>
  <si>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</si>
  <si>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</si>
  <si>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</si>
  <si>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</si>
  <si>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</si>
  <si>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</si>
  <si>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</si>
  <si>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</si>
  <si>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</si>
  <si>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</si>
  <si>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</si>
  <si>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</si>
  <si>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</si>
  <si>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</si>
  <si>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</si>
  <si>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</si>
  <si>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</si>
  <si>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</si>
  <si>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</si>
  <si>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</si>
  <si>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</si>
  <si>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</si>
  <si>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</si>
  <si>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</si>
  <si>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</si>
  <si>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</si>
  <si>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</si>
  <si>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</si>
  <si>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</si>
  <si>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</si>
  <si>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</si>
  <si>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</si>
  <si>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</si>
  <si>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</si>
  <si>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</si>
  <si>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</si>
  <si>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</si>
  <si>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</si>
  <si>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</si>
  <si>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</si>
  <si>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</si>
  <si>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</si>
  <si>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</si>
  <si>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</si>
  <si>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</si>
  <si>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</si>
  <si>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</si>
  <si>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</si>
  <si>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</si>
  <si>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</si>
  <si>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</si>
  <si>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</si>
  <si>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</si>
  <si>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</si>
  <si>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</si>
  <si>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</si>
  <si>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</si>
  <si>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</si>
  <si>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</si>
  <si>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</si>
  <si>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</si>
  <si>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</si>
  <si>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</si>
  <si>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</si>
  <si>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</si>
  <si>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</si>
  <si>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</si>
  <si>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</si>
  <si>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</si>
  <si>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</si>
  <si>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</si>
  <si>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</si>
  <si>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</si>
  <si>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</si>
  <si>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</si>
  <si>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</si>
  <si>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</si>
  <si>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</si>
  <si>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</si>
  <si>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</si>
  <si>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</si>
  <si>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</si>
  <si>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</si>
  <si>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</si>
  <si>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</si>
  <si>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</si>
  <si>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</si>
  <si>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</si>
  <si>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</si>
  <si>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</si>
  <si>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</si>
  <si>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</si>
  <si>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</si>
  <si>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</si>
  <si>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</si>
  <si>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</si>
  <si>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</si>
  <si>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</si>
  <si>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</si>
  <si>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</si>
  <si>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</si>
  <si>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</si>
  <si>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</si>
  <si>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</si>
  <si>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</si>
  <si>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</si>
  <si>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</si>
  <si>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</si>
  <si>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</si>
  <si>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</si>
  <si>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</si>
  <si>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</si>
  <si>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</si>
  <si>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</si>
  <si>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</si>
  <si>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</si>
  <si>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</si>
  <si>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</si>
  <si>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</si>
  <si>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</si>
  <si>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</si>
  <si>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</si>
  <si>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</si>
  <si>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</si>
  <si>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</si>
  <si>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</si>
  <si>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</si>
  <si>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</si>
  <si>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</si>
  <si>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</si>
  <si>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</si>
  <si>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</si>
  <si>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</si>
  <si>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</si>
  <si>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</si>
  <si>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</si>
  <si>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</si>
  <si>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</si>
  <si>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</si>
  <si>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</si>
  <si>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</si>
  <si>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</si>
  <si>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</si>
  <si>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</si>
  <si>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</si>
  <si>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</si>
  <si>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</si>
  <si>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</si>
  <si>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</si>
  <si>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</si>
  <si>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</si>
  <si>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</si>
  <si>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</si>
  <si>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</si>
  <si>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</si>
  <si>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</si>
  <si>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</si>
  <si>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</si>
  <si>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</si>
  <si>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</si>
  <si>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</si>
  <si>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</si>
  <si>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</si>
  <si>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</si>
  <si>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</si>
  <si>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</si>
  <si>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</si>
  <si>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</si>
  <si>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</si>
  <si>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</si>
  <si>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</si>
  <si>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</si>
  <si>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</si>
  <si>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</si>
  <si>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</si>
  <si>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</si>
  <si>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</si>
  <si>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</si>
  <si>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</si>
  <si>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</si>
  <si>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</si>
  <si>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</si>
  <si>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</si>
  <si>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</si>
  <si>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</si>
  <si>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</si>
  <si>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</si>
  <si>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</si>
  <si>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</si>
  <si>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</si>
  <si>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</si>
  <si>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</si>
  <si>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</si>
  <si>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</si>
  <si>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</si>
  <si>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</si>
  <si>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</si>
  <si>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</si>
  <si>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</si>
  <si>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</si>
  <si>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</si>
  <si>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</si>
  <si>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</si>
  <si>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</si>
  <si>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</si>
  <si>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</si>
  <si>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</si>
  <si>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</si>
  <si>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</si>
  <si>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</si>
  <si>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</si>
  <si>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</si>
  <si>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</si>
  <si>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</si>
  <si>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</si>
  <si>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</si>
  <si>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</si>
  <si>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</si>
  <si>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</si>
  <si>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</si>
  <si>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</si>
  <si>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</si>
  <si>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</si>
  <si>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</si>
  <si>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</si>
  <si>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</si>
  <si>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</si>
  <si>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</si>
  <si>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</si>
  <si>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</si>
  <si>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</si>
  <si>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</si>
  <si>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</si>
  <si>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</si>
  <si>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</si>
  <si>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</si>
  <si>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</si>
  <si>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</si>
  <si>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</si>
  <si>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</si>
  <si>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</si>
  <si>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</si>
  <si>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</si>
  <si>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</si>
  <si>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</si>
  <si>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</si>
  <si>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</si>
  <si>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</si>
  <si>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</si>
  <si>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</si>
  <si>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</si>
  <si>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</si>
  <si>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</si>
  <si>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</si>
  <si>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</si>
  <si>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</si>
  <si>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</si>
  <si>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</si>
  <si>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</si>
  <si>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</si>
  <si>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</si>
  <si>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</si>
  <si>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</si>
  <si>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</si>
  <si>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</si>
  <si>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</si>
  <si>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</si>
  <si>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</si>
  <si>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</si>
  <si>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</si>
  <si>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</si>
  <si>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</si>
  <si>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</si>
  <si>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</si>
  <si>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</si>
  <si>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</si>
  <si>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</si>
  <si>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</si>
  <si>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</si>
  <si>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</si>
  <si>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</si>
  <si>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</si>
  <si>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</si>
  <si>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</si>
  <si>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</si>
  <si>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</si>
  <si>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</si>
  <si>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</si>
  <si>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</si>
  <si>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</si>
  <si>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</si>
  <si>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</si>
  <si>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</si>
  <si>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</si>
  <si>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</si>
  <si>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</si>
  <si>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</si>
  <si>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</si>
  <si>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</si>
  <si>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</si>
  <si>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</si>
  <si>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</si>
  <si>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</si>
  <si>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</si>
  <si>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</si>
  <si>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</si>
  <si>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</si>
  <si>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</si>
  <si>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</si>
  <si>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</si>
  <si>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</si>
  <si>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</si>
  <si>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</si>
  <si>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</si>
  <si>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</si>
  <si>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</si>
  <si>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</si>
  <si>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</si>
  <si>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</si>
  <si>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</si>
  <si>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</si>
  <si>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</si>
  <si>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</si>
  <si>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</si>
  <si>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</si>
  <si>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</si>
  <si>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</si>
  <si>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</si>
  <si>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</si>
  <si>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</si>
  <si>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</si>
  <si>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</si>
  <si>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</si>
  <si>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</si>
  <si>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</si>
  <si>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</si>
  <si>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</si>
  <si>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</si>
  <si>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</si>
  <si>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</si>
  <si>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</si>
  <si>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</si>
  <si>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</si>
  <si>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</si>
  <si>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</si>
  <si>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</si>
  <si>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</si>
  <si>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</si>
  <si>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</si>
  <si>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</si>
  <si>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</si>
  <si>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</si>
  <si>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</si>
  <si>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</si>
  <si>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</si>
  <si>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</si>
  <si>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</si>
  <si>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</si>
  <si>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</si>
  <si>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</si>
  <si>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</si>
  <si>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</si>
  <si>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</si>
  <si>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</si>
  <si>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</si>
  <si>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</si>
  <si>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</si>
  <si>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</si>
  <si>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</si>
  <si>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</si>
  <si>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</si>
  <si>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</si>
  <si>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</si>
  <si>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</si>
  <si>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</si>
  <si>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</si>
  <si>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</si>
  <si>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</si>
  <si>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</si>
  <si>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</si>
  <si>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</si>
  <si>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</si>
  <si>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</si>
  <si>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</si>
  <si>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</si>
  <si>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</si>
  <si>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</si>
  <si>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</si>
  <si>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</si>
  <si>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</si>
  <si>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</si>
  <si>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</si>
  <si>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</si>
  <si>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</si>
  <si>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</si>
  <si>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</si>
  <si>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</si>
  <si>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</si>
  <si>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</si>
  <si>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</si>
  <si>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</si>
  <si>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</si>
  <si>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</si>
  <si>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</si>
  <si>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</si>
  <si>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</si>
  <si>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</si>
  <si>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</si>
  <si>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</si>
  <si>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</si>
  <si>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</si>
  <si>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</si>
  <si>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</si>
  <si>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</si>
  <si>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</si>
  <si>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</si>
  <si>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</si>
  <si>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</si>
  <si>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</si>
  <si>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</si>
  <si>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</si>
  <si>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</si>
  <si>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</si>
  <si>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</si>
  <si>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</si>
  <si>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</si>
  <si>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</si>
  <si>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</si>
  <si>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</si>
  <si>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</si>
  <si>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</si>
  <si>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</si>
  <si>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</si>
  <si>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</si>
  <si>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</si>
  <si>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</si>
  <si>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</si>
  <si>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</si>
  <si>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</si>
  <si>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</si>
  <si>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</si>
  <si>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</si>
  <si>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</si>
  <si>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</si>
  <si>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</si>
  <si>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</si>
  <si>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</si>
  <si>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</si>
  <si>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</si>
  <si>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</si>
  <si>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</si>
  <si>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</si>
  <si>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</si>
  <si>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</si>
  <si>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</si>
  <si>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</si>
  <si>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</si>
  <si>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</si>
  <si>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</si>
  <si>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</si>
  <si>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</si>
  <si>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</si>
  <si>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</si>
  <si>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</si>
  <si>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</si>
  <si>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</si>
  <si>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</si>
  <si>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</si>
  <si>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</si>
  <si>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</si>
  <si>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</si>
  <si>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</si>
  <si>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</si>
  <si>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</si>
  <si>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</si>
  <si>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</si>
  <si>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</si>
  <si>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</si>
  <si>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</si>
  <si>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</si>
  <si>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</si>
  <si>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</si>
  <si>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</si>
  <si>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</si>
  <si>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</si>
  <si>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</si>
  <si>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</si>
  <si>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</si>
  <si>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</si>
  <si>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</si>
  <si>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</si>
  <si>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</si>
  <si>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</si>
  <si>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</si>
  <si>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</si>
  <si>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</si>
  <si>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</si>
  <si>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</si>
  <si>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</si>
  <si>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</si>
  <si>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</si>
  <si>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</si>
  <si>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</si>
  <si>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</si>
  <si>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</si>
  <si>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</si>
  <si>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</si>
  <si>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</si>
  <si>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</si>
  <si>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</si>
  <si>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</si>
  <si>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</si>
  <si>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</si>
  <si>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</si>
  <si>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</si>
  <si>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</si>
  <si>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</si>
  <si>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</si>
  <si>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</si>
  <si>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</si>
  <si>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</si>
  <si>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</si>
  <si>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</si>
  <si>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</si>
  <si>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</si>
  <si>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</si>
  <si>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</si>
  <si>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</si>
  <si>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</si>
  <si>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</si>
  <si>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</si>
  <si>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</si>
  <si>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</si>
  <si>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</si>
  <si>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</si>
  <si>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</si>
  <si>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</si>
  <si>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</si>
  <si>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</si>
  <si>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</si>
  <si>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</si>
  <si>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</si>
  <si>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</si>
  <si>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</si>
  <si>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</si>
  <si>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</si>
  <si>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</si>
  <si>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</si>
  <si>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</si>
  <si>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</si>
  <si>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</si>
  <si>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</si>
  <si>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</si>
  <si>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</si>
  <si>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</si>
  <si>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</si>
  <si>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</si>
  <si>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</si>
  <si>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</si>
  <si>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</si>
  <si>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</si>
  <si>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</si>
  <si>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</si>
  <si>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</si>
  <si>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</si>
  <si>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</si>
  <si>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</si>
  <si>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</si>
  <si>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</si>
  <si>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</si>
  <si>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</si>
  <si>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</si>
  <si>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</si>
  <si>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</si>
  <si>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</si>
  <si>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</si>
  <si>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</si>
  <si>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</si>
  <si>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</si>
  <si>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</si>
  <si>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</si>
  <si>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</si>
  <si>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</si>
  <si>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</si>
  <si>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</si>
  <si>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</si>
  <si>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</si>
  <si>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</si>
  <si>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</si>
  <si>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</si>
  <si>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</si>
  <si>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</si>
  <si>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</si>
  <si>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</si>
  <si>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</si>
  <si>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</si>
  <si>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</si>
  <si>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</si>
  <si>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</si>
  <si>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</si>
  <si>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</si>
  <si>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</si>
  <si>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</si>
  <si>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</si>
  <si>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</si>
  <si>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</si>
  <si>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</si>
  <si>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</si>
  <si>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</si>
  <si>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</si>
  <si>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</si>
  <si>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</si>
  <si>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</si>
  <si>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</si>
  <si>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</si>
  <si>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</si>
  <si>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</si>
  <si>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</si>
  <si>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</si>
  <si>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</si>
  <si>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</si>
  <si>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</si>
  <si>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</si>
  <si>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</si>
  <si>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</si>
  <si>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</si>
  <si>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</si>
  <si>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</si>
  <si>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</si>
  <si>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</si>
  <si>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</si>
  <si>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</si>
  <si>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</si>
  <si>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</si>
  <si>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</si>
  <si>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</si>
  <si>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</si>
  <si>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</si>
  <si>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</si>
  <si>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</si>
  <si>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</si>
  <si>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</si>
  <si>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</si>
  <si>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</si>
  <si>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</si>
  <si>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</si>
  <si>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</si>
  <si>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</si>
  <si>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</si>
  <si>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</si>
  <si>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</si>
  <si>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</si>
  <si>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</si>
  <si>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</si>
  <si>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</si>
  <si>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</si>
  <si>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</si>
  <si>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</si>
  <si>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</si>
  <si>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</si>
  <si>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</si>
  <si>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</si>
  <si>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</si>
  <si>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</si>
  <si>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</si>
  <si>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</si>
  <si>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</si>
  <si>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</si>
  <si>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</si>
  <si>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</si>
  <si>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</si>
  <si>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</si>
  <si>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</si>
  <si>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</si>
  <si>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</si>
  <si>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</si>
  <si>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</si>
  <si>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</si>
  <si>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</si>
  <si>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</si>
  <si>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</si>
  <si>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</si>
  <si>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</si>
  <si>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</si>
  <si>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</si>
  <si>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</si>
  <si>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</si>
  <si>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</si>
  <si>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</si>
  <si>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</si>
  <si>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</si>
  <si>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</si>
  <si>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</si>
  <si>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</si>
  <si>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</si>
  <si>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</si>
  <si>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</si>
  <si>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</si>
  <si>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</si>
  <si>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</si>
  <si>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</si>
  <si>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</si>
  <si>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</si>
  <si>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</si>
  <si>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</si>
  <si>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</si>
  <si>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</si>
  <si>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</si>
  <si>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</si>
  <si>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</si>
  <si>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</si>
  <si>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</si>
  <si>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</si>
  <si>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</si>
  <si>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</si>
  <si>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</si>
  <si>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</si>
  <si>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</si>
  <si>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</si>
  <si>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</si>
  <si>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</si>
  <si>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</si>
  <si>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</si>
  <si>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</si>
  <si>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</si>
  <si>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</si>
  <si>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</si>
  <si>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</si>
  <si>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</si>
  <si>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</si>
  <si>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</si>
  <si>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</si>
  <si>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</si>
  <si>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</si>
  <si>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</si>
  <si>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</si>
  <si>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</si>
  <si>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</si>
  <si>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</si>
  <si>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</si>
  <si>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</si>
  <si>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</si>
  <si>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</si>
  <si>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</si>
  <si>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</si>
  <si>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</si>
  <si>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</si>
  <si>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</si>
  <si>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</si>
  <si>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</si>
  <si>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</si>
  <si>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</si>
  <si>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</si>
  <si>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</si>
  <si>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</si>
  <si>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</si>
  <si>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</si>
  <si>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</si>
  <si>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</si>
  <si>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</si>
  <si>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</si>
  <si>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</si>
  <si>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</si>
  <si>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</si>
  <si>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</si>
  <si>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</si>
  <si>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</si>
  <si>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</si>
  <si>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</si>
  <si>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</si>
  <si>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</si>
  <si>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</si>
  <si>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</si>
  <si>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</si>
  <si>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</si>
  <si>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</si>
  <si>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</si>
  <si>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</si>
  <si>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</si>
  <si>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</si>
  <si>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</si>
  <si>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</si>
  <si>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</si>
  <si>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</si>
  <si>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</si>
  <si>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</si>
  <si>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</si>
  <si>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</si>
  <si>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</si>
  <si>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</si>
  <si>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</si>
  <si>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</si>
  <si>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</si>
  <si>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</si>
  <si>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</si>
  <si>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</si>
  <si>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</si>
  <si>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</si>
  <si>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</si>
  <si>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</si>
  <si>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</si>
  <si>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</si>
  <si>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</si>
  <si>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</si>
  <si>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</si>
  <si>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</si>
  <si>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</si>
  <si>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</si>
  <si>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</si>
  <si>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</si>
  <si>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</si>
  <si>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</si>
  <si>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</si>
  <si>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</si>
  <si>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</si>
  <si>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</si>
  <si>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</si>
  <si>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</si>
  <si>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</si>
  <si>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</si>
  <si>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</si>
  <si>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</si>
  <si>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</si>
  <si>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</si>
  <si>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</si>
  <si>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</si>
  <si>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</si>
  <si>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</si>
  <si>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</si>
  <si>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</si>
  <si>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</si>
  <si>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</si>
  <si>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</si>
  <si>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</si>
  <si>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</si>
  <si>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</si>
  <si>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</si>
  <si>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</si>
  <si>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</si>
  <si>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</si>
  <si>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</si>
  <si>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</si>
  <si>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</si>
  <si>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</si>
  <si>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</si>
  <si>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</si>
  <si>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</si>
  <si>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</si>
  <si>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</si>
  <si>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</si>
  <si>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</si>
  <si>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</si>
  <si>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</si>
  <si>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</si>
  <si>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</si>
  <si>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</si>
  <si>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</si>
  <si>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</si>
  <si>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</si>
  <si>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</si>
  <si>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</si>
  <si>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</si>
  <si>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</si>
  <si>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</si>
  <si>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</si>
  <si>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</si>
  <si>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</si>
  <si>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</si>
  <si>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</si>
  <si>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</si>
  <si>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</si>
  <si>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</si>
  <si>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</si>
  <si>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</si>
  <si>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</si>
  <si>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</si>
  <si>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</si>
  <si>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</si>
  <si>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</si>
  <si>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</si>
  <si>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</si>
  <si>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</si>
  <si>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</si>
  <si>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</si>
  <si>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</si>
  <si>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</si>
  <si>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</si>
  <si>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</si>
  <si>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</si>
  <si>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</si>
  <si>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</si>
  <si>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</si>
  <si>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</si>
  <si>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</si>
  <si>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</si>
  <si>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</si>
  <si>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</si>
  <si>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</si>
  <si>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</si>
  <si>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</si>
  <si>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</si>
  <si>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</si>
  <si>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</si>
  <si>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</si>
  <si>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</si>
  <si>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</si>
  <si>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</si>
  <si>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</si>
  <si>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</si>
  <si>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</si>
  <si>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</si>
  <si>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</si>
  <si>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</si>
  <si>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</si>
  <si>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</si>
  <si>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</si>
  <si>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</si>
  <si>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</si>
  <si>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</si>
  <si>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</si>
  <si>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</si>
  <si>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</si>
  <si>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</si>
  <si>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</si>
  <si>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</si>
  <si>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</si>
  <si>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</si>
  <si>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</si>
  <si>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</si>
  <si>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</si>
  <si>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</si>
  <si>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</si>
  <si>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</si>
  <si>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</si>
  <si>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</si>
  <si>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</si>
  <si>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</si>
  <si>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</si>
  <si>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</si>
  <si>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</si>
  <si>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</si>
  <si>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</si>
  <si>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</si>
  <si>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</si>
  <si>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</si>
  <si>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</si>
  <si>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</si>
  <si>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</si>
  <si>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</si>
  <si>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</si>
  <si>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</si>
  <si>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</si>
  <si>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</si>
  <si>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</si>
  <si>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</si>
  <si>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</si>
  <si>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</si>
  <si>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</si>
  <si>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</si>
  <si>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</si>
  <si>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</si>
  <si>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</si>
  <si>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</si>
  <si>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</si>
  <si>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</si>
  <si>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</si>
  <si>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</si>
  <si>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</si>
  <si>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</si>
  <si>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</si>
  <si>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</si>
  <si>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</si>
  <si>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</si>
  <si>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</si>
  <si>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</si>
  <si>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</si>
  <si>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</si>
  <si>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</si>
  <si>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</si>
  <si>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</si>
  <si>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</si>
  <si>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</si>
  <si>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</si>
  <si>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</si>
  <si>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</si>
  <si>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</si>
  <si>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</si>
  <si>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</si>
  <si>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</si>
  <si>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</si>
  <si>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</si>
  <si>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</si>
  <si>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</si>
  <si>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</si>
  <si>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</si>
  <si>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</si>
  <si>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</si>
  <si>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</si>
  <si>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</si>
  <si>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</si>
  <si>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</si>
  <si>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</si>
  <si>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</si>
  <si>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</si>
  <si>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</si>
  <si>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</si>
  <si>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</si>
  <si>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</si>
  <si>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</si>
  <si>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</si>
  <si>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</si>
  <si>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</si>
  <si>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</si>
  <si>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</si>
  <si>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</si>
  <si>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</si>
  <si>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</si>
  <si>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</si>
  <si>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</si>
  <si>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</si>
  <si>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</si>
  <si>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</si>
  <si>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</si>
  <si>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</si>
  <si>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</si>
  <si>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</si>
  <si>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</si>
  <si>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</si>
  <si>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</si>
  <si>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</si>
  <si>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</si>
  <si>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</si>
  <si>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</si>
  <si>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</si>
  <si>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</si>
  <si>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</si>
  <si>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</si>
  <si>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</si>
  <si>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</si>
  <si>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</si>
  <si>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</si>
  <si>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</si>
  <si>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</si>
  <si>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</si>
  <si>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</si>
  <si>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</si>
  <si>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</si>
  <si>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</si>
  <si>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</si>
  <si>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</si>
  <si>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</si>
  <si>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</si>
  <si>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</si>
  <si>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</si>
  <si>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</si>
  <si>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</si>
  <si>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</si>
  <si>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</si>
  <si>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</si>
  <si>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</si>
  <si>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</si>
  <si>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</si>
  <si>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</si>
  <si>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</si>
  <si>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</si>
  <si>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</si>
  <si>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</si>
  <si>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</si>
  <si>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</si>
  <si>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</si>
  <si>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</si>
  <si>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</si>
  <si>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</si>
  <si>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</si>
  <si>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</si>
  <si>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</si>
  <si>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</si>
  <si>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</si>
  <si>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</si>
  <si>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</si>
  <si>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</si>
  <si>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</si>
  <si>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</si>
  <si>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</si>
  <si>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</si>
  <si>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</si>
  <si>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</si>
  <si>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</si>
  <si>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</si>
  <si>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</si>
  <si>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</si>
  <si>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</si>
  <si>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</si>
  <si>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</si>
  <si>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</si>
  <si>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</si>
  <si>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</si>
  <si>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</si>
  <si>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</si>
  <si>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</si>
  <si>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</si>
  <si>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</si>
  <si>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</si>
  <si>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</si>
  <si>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</si>
  <si>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</si>
  <si>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</si>
  <si>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</si>
  <si>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</si>
  <si>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</si>
  <si>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</si>
  <si>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</si>
  <si>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</si>
  <si>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</si>
  <si>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</si>
  <si>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</si>
  <si>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</si>
  <si>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</si>
  <si>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</si>
  <si>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</si>
  <si>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</si>
  <si>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</si>
  <si>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</si>
  <si>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</si>
  <si>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</si>
  <si>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</si>
  <si>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</si>
  <si>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</si>
  <si>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</si>
  <si>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</si>
  <si>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</si>
  <si>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</si>
  <si>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</si>
  <si>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</si>
  <si>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</si>
  <si>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</si>
  <si>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</si>
  <si>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</si>
  <si>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</si>
  <si>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</si>
  <si>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</si>
  <si>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</si>
  <si>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</si>
  <si>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</si>
  <si>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</si>
  <si>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</si>
  <si>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</si>
  <si>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</si>
  <si>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</si>
  <si>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</si>
  <si>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</si>
  <si>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</si>
  <si>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</si>
  <si>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</si>
  <si>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</si>
  <si>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</si>
  <si>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</si>
  <si>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</si>
  <si>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</si>
  <si>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</si>
  <si>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</si>
  <si>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</si>
  <si>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</si>
  <si>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</si>
  <si>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</si>
  <si>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</si>
  <si>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</si>
  <si>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</si>
  <si>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</si>
  <si>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</si>
  <si>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</si>
  <si>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</si>
  <si>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</si>
  <si>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</si>
  <si>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</si>
  <si>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</si>
  <si>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</si>
  <si>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</si>
  <si>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</si>
  <si>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</si>
  <si>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</si>
  <si>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</si>
  <si>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</si>
  <si>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</si>
  <si>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</si>
  <si>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</si>
  <si>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</si>
  <si>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</si>
  <si>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</si>
  <si>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</si>
  <si>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</si>
  <si>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</si>
  <si>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</si>
  <si>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</si>
  <si>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</si>
  <si>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</si>
  <si>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</si>
  <si>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</si>
  <si>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</si>
  <si>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</si>
  <si>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</si>
  <si>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</si>
  <si>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</si>
  <si>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</si>
  <si>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</si>
  <si>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</si>
  <si>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</si>
  <si>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</si>
  <si>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</si>
  <si>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</si>
  <si>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</si>
  <si>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</si>
  <si>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</si>
  <si>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</si>
  <si>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</si>
  <si>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</si>
  <si>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</si>
  <si>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</si>
  <si>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</si>
  <si>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</si>
  <si>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</si>
  <si>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</si>
  <si>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</si>
  <si>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</si>
  <si>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</si>
  <si>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</si>
  <si>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</si>
  <si>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</si>
  <si>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</si>
  <si>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</si>
  <si>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</si>
  <si>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</si>
  <si>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</si>
  <si>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</si>
  <si>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</si>
  <si>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</si>
  <si>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</si>
  <si>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</si>
  <si>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</si>
  <si>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</si>
  <si>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</si>
  <si>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</si>
  <si>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</si>
  <si>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</si>
  <si>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</si>
  <si>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</si>
  <si>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</si>
  <si>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</si>
  <si>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</si>
  <si>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</si>
  <si>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</si>
  <si>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</si>
  <si>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</si>
  <si>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</si>
  <si>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</si>
  <si>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</si>
  <si>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</si>
  <si>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</si>
  <si>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</si>
  <si>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</si>
  <si>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</si>
  <si>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</si>
  <si>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</si>
  <si>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</si>
  <si>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</si>
  <si>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</si>
  <si>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</si>
  <si>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</si>
  <si>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</si>
  <si>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</si>
  <si>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</si>
  <si>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</si>
  <si>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</si>
  <si>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</si>
  <si>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</si>
  <si>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</si>
  <si>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</si>
  <si>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</si>
  <si>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</si>
  <si>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</si>
  <si>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</si>
  <si>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</si>
  <si>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</si>
  <si>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</si>
  <si>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</si>
  <si>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</si>
  <si>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</si>
  <si>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</si>
  <si>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</si>
  <si>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</si>
  <si>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</si>
  <si>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</si>
  <si>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</si>
  <si>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</si>
  <si>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</si>
  <si>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</si>
  <si>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</si>
  <si>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</si>
  <si>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</si>
  <si>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</si>
  <si>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</si>
  <si>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</si>
  <si>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</si>
  <si>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</si>
  <si>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</si>
  <si>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</si>
  <si>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</si>
  <si>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</si>
  <si>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</si>
  <si>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</si>
  <si>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</si>
  <si>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</si>
  <si>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</si>
  <si>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</si>
  <si>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</si>
  <si>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</si>
  <si>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</si>
  <si>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</si>
  <si>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</si>
  <si>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</si>
  <si>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</si>
  <si>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</si>
  <si>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</si>
  <si>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</si>
  <si>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</si>
  <si>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</si>
  <si>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</si>
  <si>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</si>
  <si>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</si>
  <si>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</si>
  <si>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</si>
  <si>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</si>
  <si>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</si>
  <si>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</si>
  <si>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</si>
  <si>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</si>
  <si>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</si>
  <si>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</si>
  <si>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</si>
  <si>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</si>
  <si>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</si>
  <si>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</si>
  <si>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</si>
  <si>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</si>
  <si>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</si>
  <si>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</si>
  <si>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</si>
  <si>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</si>
  <si>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</si>
  <si>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</si>
  <si>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</si>
  <si>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</si>
  <si>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</si>
  <si>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</si>
  <si>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</si>
  <si>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</si>
  <si>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</si>
  <si>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</si>
  <si>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</si>
  <si>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</si>
  <si>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</si>
  <si>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</si>
  <si>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</si>
  <si>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</si>
  <si>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</si>
  <si>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</si>
  <si>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</si>
  <si>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</si>
  <si>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</si>
  <si>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</si>
  <si>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</si>
  <si>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</si>
  <si>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</si>
  <si>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</si>
  <si>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</si>
  <si>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</si>
  <si>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</si>
  <si>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</si>
  <si>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</si>
  <si>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</si>
  <si>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</si>
  <si>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</si>
  <si>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</si>
  <si>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</si>
  <si>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</si>
  <si>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</si>
  <si>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</si>
  <si>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</si>
  <si>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</si>
  <si>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</si>
  <si>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</si>
  <si>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</si>
  <si>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</si>
  <si>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</si>
  <si>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</si>
  <si>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</si>
  <si>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</si>
  <si>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</si>
  <si>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</si>
  <si>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</si>
  <si>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</si>
  <si>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</si>
  <si>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</si>
  <si>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</si>
  <si>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</si>
  <si>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</si>
  <si>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</si>
  <si>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</si>
  <si>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</si>
  <si>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</si>
  <si>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</si>
  <si>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</si>
  <si>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</si>
  <si>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</si>
  <si>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</si>
  <si>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</si>
  <si>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</si>
  <si>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</si>
  <si>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</si>
  <si>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</si>
  <si>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</si>
  <si>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</si>
  <si>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</si>
  <si>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</si>
  <si>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</si>
  <si>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</si>
  <si>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</si>
  <si>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</si>
  <si>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</si>
  <si>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</si>
  <si>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</si>
  <si>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</si>
  <si>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</si>
  <si>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</si>
  <si>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</si>
  <si>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</si>
  <si>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</si>
  <si>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</si>
  <si>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</si>
  <si>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</si>
  <si>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</si>
  <si>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</si>
  <si>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</si>
  <si>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</si>
  <si>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</si>
  <si>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</si>
  <si>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</si>
  <si>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</si>
  <si>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</si>
  <si>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</si>
  <si>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</si>
  <si>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</si>
  <si>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</si>
  <si>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</si>
  <si>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</si>
  <si>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</si>
  <si>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</si>
  <si>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</si>
  <si>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</si>
  <si>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</si>
  <si>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</si>
  <si>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</si>
  <si>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</si>
  <si>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</si>
  <si>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</si>
  <si>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</si>
  <si>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</si>
  <si>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</si>
  <si>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</si>
  <si>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</si>
  <si>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</si>
  <si>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</si>
  <si>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</si>
  <si>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</si>
  <si>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</si>
  <si>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</si>
  <si>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</si>
  <si>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</si>
  <si>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</si>
  <si>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</si>
  <si>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</si>
  <si>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</si>
  <si>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</si>
  <si>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</si>
  <si>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</si>
  <si>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</si>
  <si>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</si>
  <si>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</si>
  <si>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</si>
  <si>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</si>
  <si>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</si>
  <si>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</si>
  <si>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</si>
  <si>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</si>
  <si>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</si>
  <si>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</si>
  <si>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</si>
  <si>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</si>
  <si>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</si>
  <si>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</si>
  <si>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</si>
  <si>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</si>
  <si>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</si>
  <si>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</si>
  <si>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</si>
  <si>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</si>
  <si>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</si>
  <si>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</si>
  <si>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</si>
  <si>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</si>
  <si>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</si>
  <si>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</si>
  <si>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</si>
  <si>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</si>
  <si>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</si>
  <si>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</si>
  <si>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</si>
  <si>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</si>
  <si>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</si>
  <si>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</si>
  <si>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</si>
  <si>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</si>
  <si>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</si>
  <si>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</si>
  <si>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</si>
  <si>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</si>
  <si>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</si>
  <si>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</si>
  <si>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</si>
  <si>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</si>
  <si>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</si>
  <si>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</si>
  <si>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</si>
  <si>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</si>
  <si>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</si>
  <si>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</si>
  <si>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</si>
  <si>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</si>
  <si>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</si>
  <si>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</si>
  <si>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</si>
  <si>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</si>
  <si>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</si>
  <si>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</si>
  <si>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</si>
  <si>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</si>
  <si>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</si>
  <si>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</si>
  <si>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</si>
  <si>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</si>
  <si>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</si>
  <si>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</si>
  <si>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</si>
  <si>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</si>
  <si>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</si>
  <si>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</si>
  <si>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</si>
  <si>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</si>
  <si>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</si>
  <si>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</si>
  <si>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</si>
  <si>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</si>
  <si>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</si>
  <si>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</si>
  <si>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</si>
  <si>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</si>
  <si>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</si>
  <si>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</si>
  <si>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</si>
  <si>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</si>
  <si>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</si>
  <si>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</si>
  <si>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</si>
  <si>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</si>
  <si>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</si>
  <si>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</si>
  <si>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</si>
  <si>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</si>
  <si>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</si>
  <si>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</si>
  <si>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</si>
  <si>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</si>
  <si>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</si>
  <si>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</si>
  <si>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</si>
  <si>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</si>
  <si>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</si>
  <si>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</si>
  <si>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</si>
  <si>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</si>
  <si>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</si>
  <si>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</si>
  <si>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</si>
  <si>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</si>
  <si>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</si>
  <si>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</si>
  <si>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</si>
  <si>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</si>
  <si>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</si>
  <si>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</si>
  <si>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</si>
  <si>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</si>
  <si>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</si>
  <si>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</si>
  <si>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</si>
  <si>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</si>
  <si>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</si>
  <si>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</si>
  <si>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</si>
  <si>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</si>
  <si>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</si>
  <si>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</si>
  <si>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</si>
  <si>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</si>
  <si>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</si>
  <si>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</si>
  <si>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</si>
  <si>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</si>
  <si>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</si>
  <si>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</si>
  <si>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</si>
  <si>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</si>
  <si>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</si>
  <si>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</si>
  <si>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</si>
  <si>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</si>
  <si>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</si>
  <si>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</si>
  <si>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</si>
  <si>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</si>
  <si>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</si>
  <si>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</si>
  <si>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</si>
  <si>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</si>
  <si>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</si>
  <si>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</si>
  <si>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</si>
  <si>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</si>
  <si>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</si>
  <si>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</si>
  <si>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</si>
  <si>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</si>
  <si>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</si>
  <si>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</si>
  <si>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</si>
  <si>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</si>
  <si>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</si>
  <si>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</si>
  <si>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</si>
  <si>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</si>
  <si>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</si>
  <si>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</si>
  <si>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</si>
  <si>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</si>
  <si>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</si>
  <si>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</si>
  <si>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</si>
  <si>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</si>
  <si>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</si>
  <si>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</si>
  <si>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</si>
  <si>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</si>
  <si>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</si>
  <si>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</si>
  <si>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</si>
  <si>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</si>
  <si>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</si>
  <si>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</si>
  <si>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</si>
  <si>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</si>
  <si>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</si>
  <si>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</si>
  <si>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</si>
  <si>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</si>
  <si>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</si>
  <si>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</si>
  <si>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</si>
  <si>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</si>
  <si>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</si>
  <si>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</si>
  <si>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</si>
  <si>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</si>
  <si>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</si>
  <si>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</si>
  <si>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</si>
  <si>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</si>
  <si>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</si>
  <si>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</si>
  <si>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</si>
  <si>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</si>
  <si>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</si>
  <si>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</si>
  <si>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</si>
  <si>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</si>
  <si>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</si>
  <si>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</si>
  <si>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</si>
  <si>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</si>
  <si>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</si>
  <si>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</si>
  <si>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</si>
  <si>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</si>
  <si>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</si>
  <si>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</si>
  <si>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</si>
  <si>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</si>
  <si>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</si>
  <si>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</si>
  <si>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</si>
  <si>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</si>
  <si>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</si>
  <si>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</si>
  <si>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</si>
  <si>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</si>
  <si>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</si>
  <si>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</si>
  <si>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</si>
  <si>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</si>
  <si>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</si>
  <si>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</si>
  <si>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</si>
  <si>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</si>
  <si>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</si>
  <si>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</si>
  <si>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</si>
  <si>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</si>
  <si>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</si>
  <si>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</si>
  <si>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</si>
  <si>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</si>
  <si>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</si>
  <si>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</si>
  <si>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</si>
  <si>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</si>
  <si>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</si>
  <si>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</si>
  <si>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</si>
  <si>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</si>
  <si>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</si>
  <si>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</si>
  <si>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</si>
  <si>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</si>
  <si>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</si>
  <si>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</si>
  <si>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</si>
  <si>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</si>
  <si>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</si>
  <si>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</si>
  <si>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</si>
  <si>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</si>
  <si>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</si>
  <si>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</si>
  <si>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</si>
  <si>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</si>
  <si>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</si>
  <si>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</si>
  <si>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</si>
  <si>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</si>
  <si>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</si>
  <si>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</si>
  <si>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</si>
  <si>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</si>
  <si>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</si>
  <si>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</si>
  <si>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</si>
  <si>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</si>
  <si>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</si>
  <si>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</si>
  <si>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</si>
  <si>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</si>
  <si>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</si>
  <si>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</si>
  <si>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</si>
  <si>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</si>
  <si>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</si>
  <si>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</si>
  <si>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</si>
  <si>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</si>
  <si>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</si>
  <si>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</si>
  <si>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</si>
  <si>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</si>
  <si>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</si>
  <si>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</si>
  <si>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</si>
  <si>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</si>
  <si>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</si>
  <si>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</si>
  <si>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</si>
  <si>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</si>
  <si>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</si>
  <si>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</si>
  <si>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</si>
  <si>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</si>
  <si>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</si>
  <si>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</si>
  <si>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</si>
  <si>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</si>
  <si>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</si>
  <si>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</si>
  <si>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</si>
  <si>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</si>
  <si>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</si>
  <si>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</si>
  <si>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</si>
  <si>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</si>
  <si>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</si>
  <si>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</si>
  <si>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</si>
  <si>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</si>
  <si>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</si>
  <si>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</si>
  <si>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</si>
  <si>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</si>
  <si>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</si>
  <si>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</si>
  <si>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</si>
  <si>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</si>
  <si>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</si>
  <si>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</si>
  <si>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</si>
  <si>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</si>
  <si>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</si>
  <si>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</si>
  <si>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</si>
  <si>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</si>
  <si>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</si>
  <si>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</si>
  <si>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</si>
  <si>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</si>
  <si>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</si>
  <si>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</si>
  <si>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</si>
  <si>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</si>
  <si>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</si>
  <si>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</si>
  <si>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</si>
  <si>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</si>
  <si>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</si>
  <si>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</si>
  <si>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</si>
  <si>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</si>
  <si>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</si>
  <si>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</si>
  <si>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</si>
  <si>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</si>
  <si>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</si>
  <si>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</si>
  <si>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</si>
  <si>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</si>
  <si>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</si>
  <si>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</si>
  <si>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</si>
  <si>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</si>
  <si>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</si>
  <si>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</si>
  <si>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</si>
  <si>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</si>
  <si>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</si>
  <si>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</si>
  <si>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</si>
  <si>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</si>
  <si>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</si>
  <si>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</si>
  <si>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</si>
  <si>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</si>
  <si>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</si>
  <si>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</si>
  <si>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</si>
  <si>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</si>
  <si>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</si>
  <si>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</si>
  <si>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</si>
  <si>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</si>
  <si>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</si>
  <si>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</si>
  <si>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</si>
  <si>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</si>
  <si>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</si>
  <si>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</si>
  <si>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</si>
  <si>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</si>
  <si>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</si>
  <si>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</si>
  <si>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</si>
  <si>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</si>
  <si>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</si>
  <si>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</si>
  <si>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</si>
  <si>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</si>
  <si>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</si>
  <si>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</si>
  <si>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</si>
  <si>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</si>
  <si>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</si>
  <si>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</si>
  <si>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</si>
  <si>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</si>
  <si>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</si>
  <si>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</si>
  <si>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</si>
  <si>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</si>
  <si>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</si>
  <si>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</si>
  <si>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</si>
  <si>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</si>
  <si>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</si>
  <si>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</si>
  <si>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</si>
  <si>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</si>
  <si>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</si>
  <si>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</si>
  <si>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</si>
  <si>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</si>
  <si>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</si>
  <si>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</si>
  <si>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</si>
  <si>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</si>
  <si>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</si>
  <si>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</si>
  <si>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</si>
  <si>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</si>
  <si>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</si>
  <si>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</si>
  <si>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</si>
  <si>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</si>
  <si>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</si>
  <si>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</si>
  <si>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</si>
  <si>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</si>
  <si>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</si>
  <si>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</si>
  <si>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</si>
  <si>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</si>
  <si>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</si>
  <si>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</si>
  <si>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</si>
  <si>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</si>
  <si>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</si>
  <si>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</si>
  <si>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</si>
  <si>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</si>
  <si>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</si>
  <si>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</si>
  <si>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</si>
  <si>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</si>
  <si>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</si>
  <si>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</si>
  <si>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</si>
  <si>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</si>
  <si>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</si>
  <si>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</si>
  <si>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</si>
  <si>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</si>
  <si>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</si>
  <si>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</si>
  <si>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</si>
  <si>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</si>
  <si>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</si>
  <si>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</si>
  <si>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</si>
  <si>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</si>
  <si>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</si>
  <si>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</si>
  <si>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</si>
  <si>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</si>
  <si>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</si>
  <si>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</si>
  <si>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</si>
  <si>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</si>
  <si>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</si>
  <si>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</si>
  <si>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</si>
  <si>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</si>
  <si>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</si>
  <si>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</si>
  <si>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</si>
  <si>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</si>
  <si>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</si>
  <si>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</si>
  <si>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</si>
  <si>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</si>
  <si>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</si>
  <si>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</si>
  <si>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</si>
  <si>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</si>
  <si>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</si>
  <si>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</si>
  <si>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</si>
  <si>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</si>
  <si>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</si>
  <si>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</si>
  <si>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</si>
  <si>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</si>
  <si>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</si>
  <si>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</si>
  <si>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</si>
  <si>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</si>
  <si>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</si>
  <si>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</si>
  <si>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</si>
  <si>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</si>
  <si>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</si>
  <si>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</si>
  <si>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</si>
  <si>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</si>
  <si>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</si>
  <si>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</si>
  <si>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</si>
  <si>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</si>
  <si>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</si>
  <si>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</si>
  <si>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</si>
  <si>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</si>
  <si>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</si>
  <si>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</si>
  <si>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</si>
  <si>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</si>
  <si>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</si>
  <si>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</si>
  <si>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</si>
  <si>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</si>
  <si>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</si>
  <si>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</si>
  <si>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</si>
  <si>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</si>
  <si>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</si>
  <si>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</si>
  <si>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</si>
  <si>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</si>
  <si>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</si>
  <si>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</si>
  <si>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</si>
  <si>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</si>
  <si>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</si>
  <si>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</si>
  <si>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</si>
  <si>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</si>
  <si>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</si>
  <si>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</si>
  <si>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</si>
  <si>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</si>
  <si>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</si>
  <si>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</si>
  <si>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</si>
  <si>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</si>
  <si>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</si>
  <si>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</si>
  <si>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</si>
  <si>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</si>
  <si>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</si>
  <si>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</si>
  <si>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</si>
  <si>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</si>
  <si>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</si>
  <si>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</si>
  <si>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</si>
  <si>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</si>
  <si>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</si>
  <si>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</si>
  <si>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</si>
  <si>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</si>
  <si>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</si>
  <si>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</si>
  <si>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</si>
  <si>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</si>
  <si>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</si>
  <si>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</si>
  <si>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</si>
  <si>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</si>
  <si>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</si>
  <si>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</si>
  <si>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</si>
  <si>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</si>
  <si>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</si>
  <si>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</si>
  <si>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</si>
  <si>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</si>
  <si>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</si>
  <si>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</si>
  <si>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</si>
  <si>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</si>
  <si>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</si>
  <si>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</si>
  <si>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</si>
  <si>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</si>
  <si>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</si>
  <si>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</si>
  <si>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</si>
  <si>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</si>
  <si>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</si>
  <si>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</si>
  <si>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</si>
  <si>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</si>
  <si>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</si>
  <si>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</si>
  <si>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</si>
  <si>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</si>
  <si>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</si>
  <si>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</si>
  <si>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</si>
  <si>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</si>
  <si>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</si>
  <si>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</si>
  <si>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</si>
  <si>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</si>
  <si>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</si>
  <si>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</si>
  <si>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</si>
  <si>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</si>
  <si>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</si>
  <si>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</si>
  <si>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</si>
  <si>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</si>
  <si>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</si>
  <si>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</si>
  <si>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</si>
  <si>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</si>
  <si>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</si>
  <si>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</si>
  <si>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</si>
  <si>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</si>
  <si>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</si>
  <si>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</si>
  <si>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</si>
  <si>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</si>
  <si>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</si>
  <si>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</si>
  <si>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</si>
  <si>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</si>
  <si>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</si>
  <si>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</si>
  <si>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</si>
  <si>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</si>
  <si>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</si>
  <si>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</si>
  <si>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</si>
  <si>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</si>
  <si>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</si>
  <si>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</si>
  <si>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</si>
  <si>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</si>
  <si>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</si>
  <si>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</si>
  <si>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</si>
  <si>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</si>
  <si>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</si>
  <si>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</si>
  <si>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</si>
  <si>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</si>
  <si>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</si>
  <si>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</si>
  <si>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</si>
  <si>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</si>
  <si>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</si>
  <si>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</si>
  <si>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</si>
  <si>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</si>
  <si>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</si>
  <si>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</si>
  <si>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</si>
  <si>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</si>
  <si>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</si>
  <si>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</si>
  <si>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</si>
  <si>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</si>
  <si>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</si>
  <si>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</si>
  <si>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</si>
  <si>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</si>
  <si>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</si>
  <si>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</si>
  <si>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</si>
  <si>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</si>
  <si>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</si>
  <si>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</si>
  <si>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</si>
  <si>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</si>
  <si>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</si>
  <si>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</si>
  <si>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</si>
  <si>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</si>
  <si>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</si>
  <si>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</si>
  <si>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</si>
  <si>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</si>
  <si>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</si>
  <si>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</si>
  <si>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</si>
  <si>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</si>
  <si>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</si>
  <si>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</si>
  <si>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</si>
  <si>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</si>
  <si>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</si>
  <si>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</si>
  <si>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</si>
  <si>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</si>
  <si>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</si>
  <si>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</si>
  <si>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</si>
  <si>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</si>
  <si>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</si>
  <si>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</si>
  <si>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</si>
  <si>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</si>
  <si>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</si>
  <si>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</si>
  <si>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</si>
  <si>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</si>
  <si>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</si>
  <si>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</si>
  <si>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</si>
  <si>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</si>
  <si>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</si>
  <si>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</si>
  <si>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</si>
  <si>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</si>
  <si>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</si>
  <si>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</si>
  <si>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</si>
  <si>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</si>
  <si>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</si>
  <si>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</si>
  <si>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</si>
  <si>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</si>
  <si>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</si>
  <si>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</si>
  <si>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</si>
  <si>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</si>
  <si>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</si>
  <si>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</si>
  <si>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</si>
  <si>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</si>
  <si>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</si>
  <si>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</si>
  <si>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</si>
  <si>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</si>
  <si>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</si>
  <si>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</si>
  <si>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</si>
  <si>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</si>
  <si>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</si>
  <si>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</si>
  <si>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</si>
  <si>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</si>
  <si>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</si>
  <si>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</si>
  <si>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</si>
  <si>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</si>
  <si>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</si>
  <si>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</si>
  <si>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</si>
  <si>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</si>
  <si>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</si>
  <si>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</si>
  <si>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</si>
  <si>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</si>
  <si>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</si>
  <si>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</si>
  <si>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</si>
  <si>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</si>
  <si>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</si>
  <si>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</si>
  <si>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</si>
  <si>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</si>
  <si>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</si>
  <si>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</si>
  <si>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</si>
  <si>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</si>
  <si>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</si>
  <si>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</si>
  <si>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</si>
  <si>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</si>
  <si>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</si>
  <si>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</si>
  <si>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</si>
  <si>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</si>
  <si>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</si>
  <si>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</si>
  <si>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</si>
  <si>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</si>
  <si>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</si>
  <si>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</si>
  <si>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</si>
  <si>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</si>
  <si>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</si>
  <si>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</si>
  <si>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</si>
  <si>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</si>
  <si>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</si>
  <si>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</si>
  <si>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</si>
  <si>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</si>
  <si>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</si>
  <si>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</si>
  <si>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</si>
  <si>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</si>
  <si>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</si>
  <si>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</si>
  <si>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</si>
  <si>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</si>
  <si>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</si>
  <si>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</si>
  <si>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</si>
  <si>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</si>
  <si>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</si>
  <si>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</si>
  <si>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</si>
  <si>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</si>
  <si>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</si>
  <si>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</si>
  <si>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</si>
  <si>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</si>
  <si>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</si>
  <si>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</si>
  <si>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</si>
  <si>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</si>
  <si>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</si>
  <si>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</si>
  <si>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</si>
  <si>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</si>
  <si>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</si>
  <si>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</si>
  <si>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</si>
  <si>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</si>
  <si>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</si>
  <si>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</si>
  <si>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</si>
  <si>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</si>
  <si>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</si>
  <si>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</si>
  <si>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</si>
  <si>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</si>
  <si>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</si>
  <si>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</si>
  <si>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</si>
  <si>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</si>
  <si>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</si>
  <si>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</si>
  <si>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</si>
  <si>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</si>
  <si>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</si>
  <si>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</si>
  <si>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</si>
  <si>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</si>
  <si>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</si>
  <si>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</si>
  <si>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</si>
  <si>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</si>
  <si>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</si>
  <si>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</si>
  <si>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</si>
  <si>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</si>
  <si>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</si>
  <si>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</si>
  <si>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</si>
  <si>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</si>
  <si>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</si>
  <si>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</si>
  <si>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</si>
  <si>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</si>
  <si>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</si>
  <si>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</si>
  <si>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</si>
  <si>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</si>
  <si>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</si>
  <si>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</si>
  <si>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</si>
  <si>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</si>
  <si>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</si>
  <si>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</si>
  <si>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</si>
  <si>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</si>
  <si>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</si>
  <si>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</si>
  <si>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</si>
  <si>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</si>
  <si>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</si>
  <si>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</si>
  <si>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</si>
  <si>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</si>
  <si>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</si>
  <si>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</si>
  <si>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</si>
  <si>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</si>
  <si>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</si>
  <si>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</si>
  <si>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</si>
  <si>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</si>
  <si>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</si>
  <si>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</si>
  <si>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</si>
  <si>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</si>
  <si>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</si>
  <si>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</si>
  <si>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</si>
  <si>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</si>
  <si>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</si>
  <si>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</si>
  <si>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</si>
  <si>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</si>
  <si>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</si>
  <si>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</si>
  <si>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</si>
  <si>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</si>
  <si>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</si>
  <si>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</si>
  <si>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</si>
  <si>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</si>
  <si>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</si>
  <si>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</si>
  <si>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</si>
  <si>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</si>
  <si>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</si>
  <si>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</si>
  <si>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</si>
  <si>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</si>
  <si>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</si>
  <si>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</si>
  <si>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</si>
  <si>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</si>
  <si>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</si>
  <si>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</si>
  <si>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</si>
  <si>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</si>
  <si>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</si>
  <si>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</si>
  <si>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</si>
  <si>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</si>
  <si>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</si>
  <si>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</si>
  <si>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</si>
  <si>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</si>
  <si>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</si>
  <si>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</si>
  <si>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</si>
  <si>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</si>
  <si>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</si>
  <si>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</si>
  <si>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</si>
  <si>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</si>
  <si>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</si>
  <si>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</si>
  <si>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</si>
  <si>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</si>
  <si>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</si>
  <si>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</si>
  <si>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</si>
  <si>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</si>
  <si>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</si>
  <si>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</si>
  <si>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</si>
  <si>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</si>
  <si>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</si>
  <si>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</si>
  <si>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</si>
  <si>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</si>
  <si>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</si>
  <si>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</si>
  <si>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</si>
  <si>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</si>
  <si>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</si>
  <si>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</si>
  <si>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</si>
  <si>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</si>
  <si>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</si>
  <si>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</si>
  <si>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</si>
  <si>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</si>
  <si>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</si>
  <si>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</si>
  <si>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</si>
  <si>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</si>
  <si>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</si>
  <si>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</si>
  <si>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</si>
  <si>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</si>
  <si>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</si>
  <si>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</si>
  <si>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</si>
  <si>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</si>
  <si>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</si>
  <si>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</si>
  <si>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</si>
  <si>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</si>
  <si>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</si>
  <si>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</si>
  <si>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</si>
  <si>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</si>
  <si>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</si>
  <si>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</si>
  <si>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</si>
  <si>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</si>
  <si>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</si>
  <si>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</si>
  <si>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</si>
  <si>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</si>
  <si>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</si>
  <si>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</si>
  <si>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</si>
  <si>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</si>
  <si>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</si>
  <si>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</si>
  <si>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</si>
  <si>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</si>
  <si>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</si>
  <si>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</si>
  <si>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</si>
  <si>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</si>
  <si>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</si>
  <si>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</si>
  <si>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</si>
  <si>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</si>
  <si>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</si>
  <si>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</si>
  <si>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</si>
  <si>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</si>
  <si>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</si>
  <si>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</si>
  <si>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</si>
  <si>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</si>
  <si>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</si>
  <si>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</si>
  <si>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</si>
  <si>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</si>
  <si>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</si>
  <si>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</si>
  <si>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</si>
  <si>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</si>
  <si>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</si>
  <si>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</si>
  <si>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</si>
  <si>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</si>
  <si>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</si>
  <si>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</si>
  <si>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</si>
  <si>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</si>
  <si>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</si>
  <si>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</si>
  <si>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</si>
  <si>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</si>
  <si>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</si>
  <si>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</si>
  <si>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</si>
  <si>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</si>
  <si>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</si>
  <si>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</si>
  <si>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</si>
  <si>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</si>
  <si>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</si>
  <si>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</si>
  <si>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</si>
  <si>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</si>
  <si>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</si>
  <si>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</si>
  <si>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</si>
  <si>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</si>
  <si>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</si>
  <si>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</si>
  <si>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</si>
  <si>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</si>
  <si>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</si>
  <si>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</si>
  <si>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</si>
  <si>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</si>
  <si>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</si>
  <si>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</si>
  <si>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</si>
  <si>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</si>
  <si>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</si>
  <si>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</si>
  <si>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</si>
  <si>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</si>
  <si>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</si>
  <si>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</si>
  <si>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</si>
  <si>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</si>
  <si>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</si>
  <si>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</si>
  <si>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</si>
  <si>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</si>
  <si>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</si>
  <si>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</si>
  <si>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</si>
  <si>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</si>
  <si>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</si>
  <si>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</si>
  <si>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</si>
  <si>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</si>
  <si>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</si>
  <si>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</si>
  <si>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</si>
  <si>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</si>
  <si>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</si>
  <si>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</si>
  <si>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</si>
  <si>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</si>
  <si>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</si>
  <si>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</si>
  <si>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</si>
  <si>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</si>
  <si>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</si>
  <si>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</si>
  <si>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</si>
  <si>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</si>
  <si>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</si>
  <si>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</si>
  <si>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</si>
  <si>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</si>
  <si>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</si>
  <si>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</si>
  <si>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</si>
  <si>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</si>
  <si>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</si>
  <si>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</si>
  <si>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</si>
  <si>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</si>
  <si>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</si>
  <si>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</si>
  <si>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</si>
  <si>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</si>
  <si>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</si>
  <si>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</si>
  <si>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</si>
  <si>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</si>
  <si>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</si>
  <si>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</si>
  <si>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</si>
  <si>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</si>
  <si>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</si>
  <si>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</si>
  <si>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</si>
  <si>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</si>
  <si>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</si>
  <si>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</si>
  <si>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</si>
  <si>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</si>
  <si>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</si>
  <si>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</si>
  <si>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</si>
  <si>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</si>
  <si>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</si>
  <si>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</si>
  <si>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</si>
  <si>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</si>
  <si>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</si>
  <si>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</si>
  <si>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</si>
  <si>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</si>
  <si>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</si>
  <si>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</si>
  <si>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</si>
  <si>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</si>
  <si>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</si>
  <si>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</si>
  <si>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</si>
  <si>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</si>
  <si>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</si>
  <si>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</si>
  <si>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</si>
  <si>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</si>
  <si>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</si>
  <si>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</si>
  <si>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</si>
  <si>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</si>
  <si>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</si>
  <si>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</si>
  <si>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</si>
  <si>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</si>
  <si>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</si>
  <si>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</si>
  <si>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</si>
  <si>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</si>
  <si>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</si>
  <si>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</si>
  <si>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</si>
  <si>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</si>
  <si>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</si>
  <si>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</si>
  <si>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</si>
  <si>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</si>
  <si>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</si>
  <si>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</si>
  <si>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</si>
  <si>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</si>
  <si>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</si>
  <si>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</si>
  <si>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</si>
  <si>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</si>
  <si>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</si>
  <si>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</si>
  <si>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</si>
  <si>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</si>
  <si>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</si>
  <si>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</si>
  <si>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</si>
  <si>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</si>
  <si>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</si>
  <si>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</si>
  <si>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</si>
  <si>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</si>
  <si>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</si>
  <si>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</si>
  <si>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</si>
  <si>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</si>
  <si>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</si>
  <si>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</si>
  <si>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</si>
  <si>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</si>
  <si>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</si>
  <si>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</si>
  <si>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</si>
  <si>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</si>
  <si>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</si>
  <si>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</si>
  <si>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</si>
  <si>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</si>
  <si>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</si>
  <si>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</si>
  <si>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</si>
  <si>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</si>
  <si>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</si>
  <si>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</si>
  <si>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</si>
  <si>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</si>
  <si>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</si>
  <si>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</si>
  <si>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</si>
  <si>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</si>
  <si>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</si>
  <si>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</si>
  <si>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</si>
  <si>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</si>
  <si>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</si>
  <si>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</si>
  <si>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</si>
  <si>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</si>
  <si>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</si>
  <si>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</si>
  <si>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</si>
  <si>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</si>
  <si>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</si>
  <si>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</si>
  <si>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</si>
  <si>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</si>
  <si>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</si>
  <si>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</si>
  <si>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</si>
  <si>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</si>
  <si>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</si>
  <si>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</si>
  <si>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</si>
  <si>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</si>
  <si>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</si>
  <si>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</si>
  <si>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</si>
  <si>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</si>
  <si>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</si>
  <si>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</si>
  <si>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</si>
  <si>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</si>
  <si>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</si>
  <si>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</si>
  <si>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</si>
  <si>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</si>
  <si>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</si>
  <si>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</si>
  <si>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</si>
  <si>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</si>
  <si>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</si>
  <si>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</si>
  <si>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</si>
  <si>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</si>
  <si>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</si>
  <si>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</si>
  <si>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</si>
  <si>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</si>
  <si>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</si>
  <si>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</si>
  <si>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</si>
  <si>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</si>
  <si>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</si>
  <si>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</si>
  <si>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</si>
  <si>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</si>
  <si>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</si>
  <si>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</si>
  <si>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</si>
  <si>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</si>
  <si>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</si>
  <si>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</si>
  <si>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</si>
  <si>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</si>
  <si>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</si>
  <si>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</si>
  <si>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</si>
  <si>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</si>
  <si>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</si>
  <si>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</si>
  <si>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</si>
  <si>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</si>
  <si>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</si>
  <si>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</si>
  <si>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</si>
  <si>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</si>
  <si>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</si>
  <si>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</si>
  <si>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</si>
  <si>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</si>
  <si>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</si>
  <si>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</si>
  <si>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</si>
  <si>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</si>
  <si>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</si>
  <si>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</si>
  <si>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</si>
  <si>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</si>
  <si>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</si>
  <si>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</si>
  <si>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</si>
  <si>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</si>
  <si>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</si>
  <si>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</si>
  <si>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</si>
  <si>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</si>
  <si>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</si>
  <si>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</si>
  <si>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</si>
  <si>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</si>
  <si>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</si>
  <si>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</si>
  <si>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</si>
  <si>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</si>
  <si>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</si>
  <si>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</si>
  <si>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</si>
  <si>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</si>
  <si>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</si>
  <si>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</si>
  <si>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</si>
  <si>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</si>
  <si>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</si>
  <si>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</si>
  <si>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</si>
  <si>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</si>
  <si>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</si>
  <si>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</si>
  <si>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</si>
  <si>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</si>
  <si>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</si>
  <si>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</si>
  <si>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</si>
  <si>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</si>
  <si>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</si>
  <si>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</si>
  <si>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</si>
  <si>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</si>
  <si>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</si>
  <si>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</si>
  <si>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</si>
  <si>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</si>
  <si>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</si>
  <si>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</si>
  <si>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</si>
  <si>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</si>
  <si>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</si>
  <si>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</si>
  <si>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</si>
  <si>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</si>
  <si>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</si>
  <si>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</si>
  <si>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</si>
  <si>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</si>
  <si>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</si>
  <si>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</si>
  <si>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</si>
  <si>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</si>
  <si>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</si>
  <si>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</si>
  <si>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</si>
  <si>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</si>
  <si>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</si>
  <si>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</si>
  <si>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</si>
  <si>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</si>
  <si>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</si>
  <si>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</si>
  <si>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</si>
  <si>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</si>
  <si>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</si>
  <si>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</si>
  <si>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</si>
  <si>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</si>
  <si>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</si>
  <si>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</si>
  <si>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</si>
  <si>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</si>
  <si>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</si>
  <si>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</si>
  <si>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</si>
  <si>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</si>
  <si>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</si>
  <si>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</si>
  <si>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</si>
  <si>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</si>
  <si>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</si>
  <si>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</si>
  <si>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</si>
  <si>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</si>
  <si>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</si>
  <si>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</si>
  <si>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</si>
  <si>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</si>
  <si>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</si>
  <si>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</si>
  <si>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</si>
  <si>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</si>
  <si>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</si>
  <si>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</si>
  <si>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</si>
  <si>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</si>
  <si>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</si>
  <si>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</si>
  <si>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</si>
  <si>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</si>
  <si>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</si>
  <si>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</si>
  <si>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</si>
  <si>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</si>
  <si>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</si>
  <si>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</si>
  <si>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</si>
  <si>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</si>
  <si>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</si>
  <si>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</si>
  <si>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</si>
  <si>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</si>
  <si>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</si>
  <si>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</si>
  <si>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</si>
  <si>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</si>
  <si>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</si>
  <si>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</si>
  <si>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</si>
  <si>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</si>
  <si>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</si>
  <si>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</si>
  <si>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</si>
  <si>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</si>
  <si>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</si>
  <si>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</si>
  <si>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</si>
  <si>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</si>
  <si>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</si>
  <si>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</si>
  <si>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</si>
  <si>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</si>
  <si>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</si>
  <si>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</si>
  <si>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</si>
  <si>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</si>
  <si>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</si>
  <si>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</si>
  <si>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</si>
  <si>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</si>
  <si>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</si>
  <si>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</si>
  <si>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</si>
  <si>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</si>
  <si>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</si>
  <si>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</si>
  <si>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</si>
  <si>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</si>
  <si>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</si>
  <si>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</si>
  <si>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</si>
  <si>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</si>
  <si>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</si>
  <si>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</si>
  <si>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</si>
  <si>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</si>
  <si>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</si>
  <si>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</si>
  <si>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</si>
  <si>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</si>
  <si>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</si>
  <si>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</si>
  <si>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</si>
  <si>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</si>
  <si>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</si>
  <si>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</si>
  <si>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</si>
  <si>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</si>
  <si>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</si>
  <si>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</si>
  <si>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</si>
  <si>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</si>
  <si>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</si>
  <si>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</si>
  <si>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</si>
  <si>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</si>
  <si>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</si>
  <si>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</si>
  <si>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</si>
  <si>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</si>
  <si>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</si>
  <si>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</si>
  <si>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</si>
  <si>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</si>
  <si>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</si>
  <si>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</si>
  <si>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</si>
  <si>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</si>
  <si>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</si>
  <si>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</si>
  <si>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</si>
  <si>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</si>
  <si>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</si>
  <si>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</si>
  <si>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</si>
  <si>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</si>
  <si>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</si>
  <si>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</si>
  <si>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</si>
  <si>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</si>
  <si>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</si>
  <si>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</si>
  <si>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</si>
  <si>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</si>
  <si>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</si>
  <si>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</si>
  <si>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</si>
  <si>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</si>
  <si>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</si>
  <si>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</si>
  <si>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</si>
  <si>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</si>
  <si>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</si>
  <si>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</si>
  <si>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</si>
  <si>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</si>
  <si>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</si>
  <si>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</si>
  <si>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</si>
  <si>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</si>
  <si>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</si>
  <si>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</si>
  <si>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</si>
  <si>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</si>
  <si>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</si>
  <si>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</si>
  <si>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</si>
  <si>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</si>
  <si>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</si>
  <si>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</si>
  <si>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</si>
  <si>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</si>
  <si>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</si>
  <si>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</si>
  <si>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</si>
  <si>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</si>
  <si>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</si>
  <si>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</si>
  <si>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</si>
  <si>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</si>
  <si>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</si>
  <si>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</si>
  <si>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</si>
  <si>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</si>
  <si>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</si>
  <si>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</si>
  <si>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</si>
  <si>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</si>
  <si>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</si>
  <si>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</si>
  <si>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</si>
  <si>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</si>
  <si>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</si>
  <si>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</si>
  <si>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</si>
  <si>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</si>
  <si>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</si>
  <si>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</si>
  <si>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</si>
  <si>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</si>
  <si>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</si>
  <si>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</si>
  <si>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</si>
  <si>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</si>
  <si>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</si>
  <si>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</si>
  <si>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</si>
  <si>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</si>
  <si>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</si>
  <si>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</si>
  <si>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</si>
  <si>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</si>
  <si>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</si>
  <si>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</si>
  <si>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</si>
  <si>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</si>
  <si>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</si>
  <si>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</si>
  <si>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</si>
  <si>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</si>
  <si>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</si>
  <si>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</si>
  <si>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</si>
  <si>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</si>
  <si>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</si>
  <si>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</si>
  <si>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</si>
  <si>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</si>
  <si>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</si>
  <si>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</si>
  <si>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</si>
  <si>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</si>
  <si>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</si>
  <si>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</si>
  <si>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</si>
  <si>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</si>
  <si>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</si>
  <si>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</si>
  <si>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</si>
  <si>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</si>
  <si>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</si>
  <si>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</si>
  <si>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</si>
  <si>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</si>
  <si>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</si>
  <si>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</si>
  <si>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</si>
  <si>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</si>
  <si>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</si>
  <si>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</si>
  <si>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</si>
  <si>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</si>
  <si>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</si>
  <si>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</si>
  <si>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</si>
  <si>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</si>
  <si>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</si>
  <si>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</si>
  <si>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</si>
  <si>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</si>
  <si>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</si>
  <si>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</si>
  <si>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</si>
  <si>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</si>
  <si>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</si>
  <si>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</si>
  <si>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</si>
  <si>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</si>
  <si>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</si>
  <si>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</si>
  <si>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</si>
  <si>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</si>
  <si>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</si>
  <si>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</si>
  <si>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</si>
  <si>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</si>
  <si>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</si>
  <si>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</si>
  <si>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</si>
  <si>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</si>
  <si>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</si>
  <si>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</si>
  <si>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</si>
  <si>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</si>
  <si>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</si>
  <si>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</si>
  <si>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</si>
  <si>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</si>
  <si>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</si>
  <si>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</si>
  <si>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</si>
  <si>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</si>
  <si>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</si>
  <si>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</si>
  <si>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</si>
  <si>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</si>
  <si>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</si>
  <si>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</si>
  <si>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</si>
  <si>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</si>
  <si>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</si>
  <si>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</si>
  <si>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</si>
  <si>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</si>
  <si>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</si>
  <si>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</si>
  <si>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</si>
  <si>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</si>
  <si>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</si>
  <si>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</si>
  <si>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</si>
  <si>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</si>
  <si>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</si>
  <si>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</si>
  <si>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</si>
  <si>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</si>
  <si>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</si>
  <si>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</si>
  <si>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</si>
  <si>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</si>
  <si>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</si>
  <si>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</si>
  <si>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</si>
  <si>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</si>
  <si>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</si>
  <si>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</si>
  <si>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</si>
  <si>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</si>
  <si>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</si>
  <si>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</si>
  <si>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</si>
  <si>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</si>
  <si>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</si>
  <si>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</si>
  <si>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</si>
  <si>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</si>
  <si>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</si>
  <si>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</si>
  <si>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</si>
  <si>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</si>
  <si>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</si>
  <si>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</si>
  <si>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</si>
  <si>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</si>
  <si>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</si>
  <si>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</si>
  <si>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</si>
  <si>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</si>
  <si>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</si>
  <si>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</si>
  <si>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</si>
  <si>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</si>
  <si>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</si>
  <si>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</si>
  <si>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</si>
  <si>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</si>
  <si>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</si>
  <si>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</si>
  <si>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</si>
  <si>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</si>
  <si>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</si>
  <si>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</si>
  <si>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</si>
  <si>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</si>
  <si>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</si>
  <si>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</si>
  <si>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</si>
  <si>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</si>
  <si>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</si>
  <si>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</si>
  <si>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</si>
  <si>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</si>
  <si>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</si>
  <si>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</si>
  <si>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</si>
  <si>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</si>
  <si>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</si>
  <si>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</si>
  <si>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</si>
  <si>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</si>
  <si>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</si>
  <si>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</si>
  <si>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</si>
  <si>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</si>
  <si>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</si>
  <si>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</si>
  <si>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</si>
  <si>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</si>
  <si>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</si>
  <si>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</si>
  <si>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</si>
  <si>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</si>
  <si>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</si>
  <si>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</si>
  <si>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</si>
  <si>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</si>
  <si>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</si>
  <si>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</si>
  <si>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</si>
  <si>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</si>
  <si>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</si>
  <si>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</si>
  <si>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</si>
  <si>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</si>
  <si>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</si>
  <si>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</si>
  <si>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</si>
  <si>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</si>
  <si>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</si>
  <si>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</si>
  <si>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</si>
  <si>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</si>
  <si>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</si>
  <si>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</si>
  <si>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</si>
  <si>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</si>
  <si>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</si>
  <si>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</si>
  <si>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</si>
  <si>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</si>
  <si>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</si>
  <si>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</si>
  <si>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</si>
  <si>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</si>
  <si>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</si>
  <si>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</si>
  <si>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</si>
  <si>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</si>
  <si>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</si>
  <si>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</si>
  <si>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</si>
  <si>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</si>
  <si>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</si>
  <si>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</si>
  <si>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</si>
  <si>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</si>
  <si>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</si>
  <si>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</si>
  <si>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</si>
  <si>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</si>
  <si>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</si>
  <si>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</si>
  <si>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</si>
  <si>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</si>
  <si>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</si>
  <si>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</si>
  <si>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</si>
  <si>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</si>
  <si>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</si>
  <si>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</si>
  <si>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</si>
  <si>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</si>
  <si>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</si>
  <si>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</si>
  <si>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</si>
  <si>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</si>
  <si>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</si>
  <si>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</si>
  <si>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</si>
  <si>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</si>
  <si>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</si>
  <si>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</si>
  <si>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</si>
  <si>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</si>
  <si>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</si>
  <si>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</si>
  <si>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</si>
  <si>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</si>
  <si>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</si>
  <si>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</si>
  <si>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</si>
  <si>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</si>
  <si>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</si>
  <si>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</si>
  <si>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</si>
  <si>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</si>
  <si>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</si>
  <si>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</si>
  <si>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</si>
  <si>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</si>
  <si>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</si>
  <si>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</si>
  <si>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</si>
  <si>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</si>
  <si>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</si>
  <si>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</si>
  <si>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</si>
  <si>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</si>
  <si>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</si>
  <si>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</si>
  <si>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</si>
  <si>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</si>
  <si>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</si>
  <si>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</si>
  <si>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</si>
  <si>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</si>
  <si>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</si>
  <si>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</si>
  <si>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</si>
  <si>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</si>
  <si>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</si>
  <si>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</si>
  <si>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</si>
  <si>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</si>
  <si>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</si>
  <si>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</si>
  <si>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</si>
  <si>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</si>
  <si>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</si>
  <si>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</si>
  <si>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</si>
  <si>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</si>
  <si>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</si>
  <si>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</si>
  <si>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</si>
  <si>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</si>
  <si>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</si>
  <si>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</si>
  <si>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</si>
  <si>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</si>
  <si>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</si>
  <si>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</si>
  <si>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</si>
  <si>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</si>
  <si>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</si>
  <si>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</si>
  <si>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</si>
  <si>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</si>
  <si>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</si>
  <si>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</si>
  <si>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</si>
  <si>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</si>
  <si>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</si>
  <si>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</si>
  <si>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</si>
  <si>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</si>
  <si>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</si>
  <si>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</si>
  <si>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</si>
  <si>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</si>
  <si>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</si>
  <si>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</si>
  <si>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</si>
  <si>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</si>
  <si>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</si>
  <si>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</si>
  <si>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</si>
  <si>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</si>
  <si>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</si>
  <si>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</si>
  <si>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</si>
  <si>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</si>
  <si>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</si>
  <si>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</si>
  <si>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</si>
  <si>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</si>
  <si>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</si>
  <si>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</si>
  <si>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</si>
  <si>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</si>
  <si>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</si>
  <si>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</si>
  <si>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</si>
  <si>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</si>
  <si>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</si>
  <si>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</si>
  <si>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</si>
  <si>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</si>
  <si>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</si>
  <si>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</si>
  <si>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</si>
  <si>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</si>
  <si>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</si>
  <si>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</si>
  <si>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</si>
  <si>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</si>
  <si>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</si>
  <si>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</si>
  <si>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</si>
  <si>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</si>
  <si>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</si>
  <si>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</si>
  <si>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</si>
  <si>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</si>
  <si>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</si>
  <si>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</si>
  <si>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</si>
  <si>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</si>
  <si>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</si>
  <si>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</si>
  <si>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</si>
  <si>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</si>
  <si>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</si>
  <si>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</si>
  <si>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</si>
  <si>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</si>
  <si>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</si>
  <si>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</si>
  <si>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</si>
  <si>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</si>
  <si>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</si>
  <si>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</si>
  <si>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</si>
  <si>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</si>
  <si>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</si>
  <si>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</si>
  <si>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</si>
  <si>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</si>
  <si>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</si>
  <si>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</si>
  <si>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</si>
  <si>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</si>
  <si>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</si>
  <si>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</si>
  <si>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</si>
  <si>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</si>
  <si>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</si>
  <si>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</si>
  <si>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</si>
  <si>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</si>
  <si>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</si>
  <si>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</si>
  <si>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</si>
  <si>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</si>
  <si>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</si>
  <si>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</si>
  <si>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</si>
  <si>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</si>
  <si>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</si>
  <si>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</si>
  <si>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</si>
  <si>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</si>
  <si>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</si>
  <si>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</si>
  <si>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</si>
  <si>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</si>
  <si>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</si>
  <si>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</si>
  <si>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</si>
  <si>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</si>
  <si>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</si>
  <si>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</si>
  <si>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</si>
  <si>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</si>
  <si>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</si>
  <si>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</si>
  <si>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</si>
  <si>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</si>
  <si>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</si>
  <si>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</si>
  <si>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</si>
  <si>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</si>
  <si>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</si>
  <si>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</si>
  <si>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</si>
  <si>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</si>
  <si>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</si>
  <si>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</si>
  <si>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</si>
  <si>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</si>
  <si>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</si>
  <si>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</si>
  <si>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</si>
  <si>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</si>
  <si>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</si>
  <si>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</si>
  <si>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</si>
  <si>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</si>
  <si>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</si>
  <si>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</si>
  <si>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</si>
  <si>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</si>
  <si>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</si>
  <si>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</si>
  <si>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</si>
  <si>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</si>
  <si>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</si>
  <si>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</si>
  <si>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</si>
  <si>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</si>
  <si>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</si>
  <si>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</si>
  <si>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</si>
  <si>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</si>
  <si>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</si>
  <si>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</si>
  <si>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</si>
  <si>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</si>
  <si>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</si>
  <si>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</si>
  <si>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</si>
  <si>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</si>
  <si>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</si>
  <si>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</si>
  <si>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</si>
  <si>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</si>
  <si>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</si>
  <si>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</si>
  <si>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</si>
  <si>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</si>
  <si>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</si>
  <si>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</si>
  <si>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</si>
  <si>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</si>
  <si>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</si>
  <si>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</si>
  <si>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</si>
  <si>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</si>
  <si>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</si>
  <si>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</si>
  <si>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</si>
  <si>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</si>
  <si>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</si>
  <si>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</si>
  <si>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</si>
  <si>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</si>
  <si>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</si>
  <si>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</si>
  <si>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</si>
  <si>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</si>
  <si>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</si>
  <si>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</si>
  <si>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</si>
  <si>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</si>
  <si>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</si>
  <si>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</si>
  <si>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</si>
  <si>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</si>
  <si>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</si>
  <si>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</si>
  <si>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</si>
  <si>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</si>
  <si>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</si>
  <si>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</si>
  <si>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</si>
  <si>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</si>
  <si>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</si>
  <si>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</si>
  <si>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</si>
  <si>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</si>
  <si>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</si>
  <si>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</si>
  <si>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</si>
  <si>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</si>
  <si>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</si>
  <si>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</si>
  <si>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</si>
  <si>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</si>
  <si>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</si>
  <si>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</si>
  <si>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</si>
  <si>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</si>
  <si>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</si>
  <si>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</si>
  <si>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</si>
  <si>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</si>
  <si>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</si>
  <si>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</si>
  <si>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</si>
  <si>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</si>
  <si>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</si>
  <si>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</si>
  <si>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</si>
  <si>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</si>
  <si>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</si>
  <si>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</si>
  <si>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</si>
  <si>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</si>
  <si>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</si>
  <si>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</si>
  <si>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</si>
  <si>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</si>
  <si>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</si>
  <si>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</si>
  <si>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</si>
  <si>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</si>
  <si>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</si>
  <si>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</si>
  <si>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</si>
  <si>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</si>
  <si>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</si>
  <si>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</si>
  <si>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</si>
  <si>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</si>
  <si>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</si>
  <si>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</si>
  <si>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</si>
  <si>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</si>
  <si>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</si>
  <si>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</si>
  <si>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</si>
  <si>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</si>
  <si>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</si>
  <si>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</si>
  <si>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</si>
  <si>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</si>
  <si>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</si>
  <si>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</si>
  <si>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</si>
  <si>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</si>
  <si>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</si>
  <si>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</si>
  <si>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</si>
  <si>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</si>
  <si>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</si>
  <si>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</si>
  <si>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</si>
  <si>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</si>
  <si>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</si>
  <si>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</si>
  <si>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</si>
  <si>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</si>
  <si>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</si>
  <si>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</si>
  <si>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</si>
  <si>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</si>
  <si>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</si>
  <si>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</si>
  <si>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</si>
  <si>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</si>
  <si>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</si>
  <si>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</si>
  <si>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</si>
  <si>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</si>
  <si>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</si>
  <si>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</si>
  <si>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</si>
  <si>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</si>
  <si>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</si>
  <si>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</si>
  <si>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</si>
  <si>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</si>
  <si>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</si>
  <si>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</si>
  <si>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</si>
  <si>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</si>
  <si>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</si>
  <si>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</si>
  <si>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</si>
  <si>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</si>
  <si>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</si>
  <si>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</si>
  <si>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</si>
  <si>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</si>
  <si>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</si>
  <si>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</si>
  <si>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</si>
  <si>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</si>
  <si>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</si>
  <si>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</si>
  <si>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</si>
  <si>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</si>
  <si>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</si>
  <si>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</si>
  <si>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</si>
  <si>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</si>
  <si>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</si>
  <si>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</si>
  <si>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</si>
  <si>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</si>
  <si>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</si>
  <si>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</si>
  <si>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</si>
  <si>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</si>
  <si>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</si>
  <si>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</si>
  <si>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</si>
  <si>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</si>
  <si>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</si>
  <si>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</si>
  <si>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</si>
  <si>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</si>
  <si>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</si>
  <si>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</si>
  <si>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</si>
  <si>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</si>
  <si>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</si>
  <si>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</si>
  <si>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</si>
  <si>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</si>
  <si>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</si>
  <si>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</si>
  <si>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</si>
  <si>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</si>
  <si>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</si>
  <si>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</si>
  <si>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</si>
  <si>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</si>
  <si>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</si>
  <si>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</si>
  <si>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</si>
  <si>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</si>
  <si>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</si>
  <si>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</si>
  <si>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</si>
  <si>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</si>
  <si>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</si>
  <si>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</si>
  <si>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</si>
  <si>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</si>
  <si>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</si>
  <si>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</si>
  <si>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</si>
  <si>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</si>
  <si>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</si>
  <si>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</si>
  <si>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</si>
  <si>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</si>
  <si>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</si>
  <si>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</si>
  <si>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</si>
  <si>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</si>
  <si>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</si>
  <si>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</si>
  <si>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</si>
  <si>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</si>
  <si>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</si>
  <si>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</si>
  <si>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</si>
  <si>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</si>
  <si>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</si>
  <si>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</si>
  <si>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</si>
  <si>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</si>
  <si>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</si>
  <si>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</si>
  <si>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</si>
  <si>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</si>
  <si>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</si>
  <si>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</si>
  <si>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</si>
  <si>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</si>
  <si>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</si>
  <si>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</si>
  <si>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</si>
  <si>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</si>
  <si>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</si>
  <si>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</si>
  <si>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</si>
  <si>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</si>
  <si>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</si>
  <si>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</si>
  <si>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</si>
  <si>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</si>
  <si>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</si>
  <si>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</si>
  <si>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</si>
  <si>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</si>
  <si>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</si>
  <si>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</si>
  <si>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</si>
  <si>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</si>
  <si>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</si>
  <si>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</si>
  <si>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</si>
  <si>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</si>
  <si>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</si>
  <si>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</si>
  <si>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</si>
  <si>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</si>
  <si>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</si>
  <si>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</si>
  <si>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</si>
  <si>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</si>
  <si>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</si>
  <si>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</si>
  <si>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</si>
  <si>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</si>
  <si>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</si>
  <si>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</si>
  <si>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</si>
  <si>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</si>
  <si>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</si>
  <si>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</si>
  <si>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</si>
  <si>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</si>
  <si>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</si>
  <si>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</si>
  <si>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</si>
  <si>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</si>
  <si>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</si>
  <si>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</si>
  <si>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</si>
  <si>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</si>
  <si>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</si>
  <si>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</si>
  <si>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</si>
  <si>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</si>
  <si>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</si>
  <si>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</si>
  <si>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</si>
  <si>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</si>
  <si>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</si>
  <si>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</si>
  <si>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</si>
  <si>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</si>
  <si>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</si>
  <si>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</si>
  <si>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</si>
  <si>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</si>
  <si>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</si>
  <si>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</si>
  <si>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</si>
  <si>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</si>
  <si>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</si>
  <si>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</si>
  <si>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</si>
  <si>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</si>
  <si>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</si>
  <si>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</si>
  <si>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</si>
  <si>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</si>
  <si>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</si>
  <si>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</si>
  <si>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</si>
  <si>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</si>
  <si>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</si>
  <si>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</si>
  <si>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</si>
  <si>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</si>
  <si>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</si>
  <si>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</si>
  <si>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</si>
  <si>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</si>
  <si>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</si>
  <si>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</si>
  <si>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</si>
  <si>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</si>
  <si>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</si>
  <si>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</si>
  <si>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</si>
  <si>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</si>
  <si>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</si>
  <si>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</si>
  <si>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</si>
  <si>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</si>
  <si>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</si>
  <si>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</si>
  <si>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</si>
  <si>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</si>
  <si>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</si>
  <si>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</si>
  <si>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</si>
  <si>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</si>
  <si>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</si>
  <si>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</si>
  <si>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</si>
  <si>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</si>
  <si>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</si>
  <si>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</si>
  <si>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</si>
  <si>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</si>
  <si>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</si>
  <si>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</si>
  <si>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</si>
  <si>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</si>
  <si>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</si>
  <si>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</si>
  <si>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</si>
  <si>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</si>
  <si>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</si>
  <si>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</si>
  <si>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</si>
  <si>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</si>
  <si>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</si>
  <si>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</si>
  <si>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</si>
  <si>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</si>
  <si>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</si>
  <si>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</si>
  <si>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</si>
  <si>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</si>
  <si>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</si>
  <si>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</si>
  <si>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</si>
  <si>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</si>
  <si>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</si>
  <si>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</si>
  <si>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</si>
  <si>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</si>
  <si>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</si>
  <si>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</si>
  <si>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</si>
  <si>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</si>
  <si>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</si>
  <si>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</si>
  <si>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</si>
  <si>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</si>
  <si>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</si>
  <si>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</si>
  <si>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</si>
  <si>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</si>
  <si>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</si>
  <si>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</si>
  <si>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</si>
  <si>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</si>
  <si>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</si>
  <si>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</si>
  <si>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</si>
  <si>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</si>
  <si>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</si>
  <si>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</si>
  <si>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</si>
  <si>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</si>
  <si>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</si>
  <si>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</si>
  <si>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</si>
  <si>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</si>
  <si>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</si>
  <si>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</si>
  <si>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</si>
  <si>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</si>
  <si>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</si>
  <si>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</si>
  <si>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</si>
  <si>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</si>
  <si>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</si>
  <si>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</si>
  <si>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</si>
  <si>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</si>
  <si>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</si>
  <si>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</si>
  <si>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</si>
  <si>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</si>
  <si>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</si>
  <si>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</si>
  <si>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</si>
  <si>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</si>
  <si>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</si>
  <si>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</si>
  <si>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</si>
  <si>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</si>
  <si>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</si>
  <si>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</si>
  <si>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</si>
  <si>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</si>
  <si>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</si>
  <si>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</si>
  <si>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</si>
  <si>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</si>
  <si>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</si>
  <si>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</si>
  <si>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</si>
  <si>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</si>
  <si>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</si>
  <si>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</si>
  <si>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</si>
  <si>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</si>
  <si>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</si>
  <si>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</si>
  <si>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</si>
  <si>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</si>
  <si>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</si>
  <si>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</si>
  <si>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</si>
  <si>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</si>
  <si>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</si>
  <si>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</si>
  <si>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</si>
  <si>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</si>
  <si>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</si>
  <si>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</si>
  <si>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</si>
  <si>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</si>
  <si>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</si>
  <si>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</si>
  <si>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</si>
  <si>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</si>
  <si>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</si>
  <si>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</si>
  <si>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</si>
  <si>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</si>
  <si>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</si>
  <si>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</si>
  <si>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</si>
  <si>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</si>
  <si>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</si>
  <si>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</si>
  <si>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</si>
  <si>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</si>
  <si>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</si>
  <si>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</si>
  <si>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</si>
  <si>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</si>
  <si>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</si>
  <si>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</si>
  <si>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</si>
  <si>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</si>
  <si>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</si>
  <si>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</si>
  <si>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</si>
  <si>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</si>
  <si>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</si>
  <si>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</si>
  <si>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</si>
  <si>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</si>
  <si>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</si>
  <si>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</si>
  <si>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</si>
  <si>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</si>
  <si>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</si>
  <si>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</si>
  <si>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</si>
  <si>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</si>
  <si>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</si>
  <si>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</si>
  <si>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</si>
  <si>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</si>
  <si>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</si>
  <si>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</si>
  <si>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</si>
  <si>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</si>
  <si>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</si>
  <si>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</si>
  <si>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</si>
  <si>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</si>
  <si>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</si>
  <si>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</si>
  <si>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</si>
  <si>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</si>
  <si>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</si>
  <si>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</si>
  <si>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</si>
  <si>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</si>
  <si>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</si>
  <si>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</si>
  <si>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</si>
  <si>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</si>
  <si>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</si>
  <si>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</si>
  <si>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</si>
  <si>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</si>
  <si>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</si>
  <si>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</si>
  <si>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</si>
  <si>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</si>
  <si>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</si>
  <si>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</si>
  <si>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</si>
  <si>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</si>
  <si>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</si>
  <si>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</si>
  <si>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</si>
  <si>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</si>
  <si>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</si>
  <si>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</si>
  <si>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</si>
  <si>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</si>
  <si>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</si>
  <si>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</si>
  <si>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</si>
  <si>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</si>
  <si>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</si>
  <si>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</si>
  <si>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</si>
  <si>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</si>
  <si>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</si>
  <si>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</si>
  <si>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</si>
  <si>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</si>
  <si>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</si>
  <si>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</si>
  <si>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</si>
  <si>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</si>
  <si>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</si>
  <si>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</si>
  <si>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</si>
  <si>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</si>
  <si>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</si>
  <si>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</si>
  <si>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</si>
  <si>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</si>
  <si>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</si>
  <si>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</si>
  <si>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</si>
  <si>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</si>
  <si>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</si>
  <si>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</si>
  <si>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</si>
  <si>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</si>
  <si>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</si>
  <si>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</si>
  <si>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</si>
  <si>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</si>
  <si>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</si>
  <si>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</si>
  <si>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</si>
  <si>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</si>
  <si>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</si>
  <si>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</si>
  <si>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</si>
  <si>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</si>
  <si>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</si>
  <si>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</si>
  <si>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</si>
  <si>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</si>
  <si>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</si>
  <si>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</si>
  <si>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</si>
  <si>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</si>
  <si>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</si>
  <si>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</si>
  <si>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</si>
  <si>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</si>
  <si>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</si>
  <si>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</si>
  <si>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</si>
  <si>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</si>
  <si>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</si>
  <si>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</si>
  <si>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</si>
  <si>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</si>
  <si>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</si>
  <si>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</si>
  <si>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</si>
  <si>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</si>
  <si>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</si>
  <si>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</si>
  <si>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</si>
  <si>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</si>
  <si>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</si>
  <si>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</si>
  <si>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</si>
  <si>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</si>
  <si>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</si>
  <si>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</si>
  <si>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</si>
  <si>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</si>
  <si>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</si>
  <si>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</si>
  <si>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</si>
  <si>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</si>
  <si>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</si>
  <si>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</si>
  <si>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</si>
  <si>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</si>
  <si>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</si>
  <si>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</si>
  <si>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</si>
  <si>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</si>
  <si>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</si>
  <si>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</si>
  <si>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</si>
  <si>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</si>
  <si>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</si>
  <si>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</si>
  <si>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</si>
  <si>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</si>
  <si>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</si>
  <si>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</si>
  <si>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</si>
  <si>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</si>
  <si>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</si>
  <si>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</si>
  <si>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</si>
  <si>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</si>
  <si>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</si>
  <si>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</si>
  <si>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</si>
  <si>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</si>
  <si>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</si>
  <si>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</si>
  <si>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</si>
  <si>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</si>
  <si>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</si>
  <si>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</si>
  <si>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</si>
  <si>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</si>
  <si>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</si>
  <si>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</si>
  <si>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</si>
  <si>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</si>
  <si>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</si>
  <si>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</si>
  <si>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</si>
  <si>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</si>
  <si>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</si>
  <si>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</si>
  <si>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</si>
  <si>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</si>
  <si>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</si>
  <si>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</si>
  <si>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</si>
  <si>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</si>
  <si>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</si>
  <si>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</si>
  <si>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</si>
  <si>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</si>
  <si>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</si>
  <si>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</si>
  <si>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</si>
  <si>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</si>
  <si>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</si>
  <si>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</si>
  <si>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</si>
  <si>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</si>
  <si>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</si>
  <si>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</si>
  <si>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</si>
  <si>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</si>
  <si>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</si>
  <si>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</si>
  <si>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</si>
  <si>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</si>
  <si>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</si>
  <si>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</si>
  <si>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</si>
  <si>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</si>
  <si>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</si>
  <si>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</si>
  <si>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</si>
  <si>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</si>
  <si>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</si>
  <si>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</si>
  <si>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</si>
  <si>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</si>
  <si>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</si>
  <si>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</si>
  <si>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</si>
  <si>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</si>
  <si>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</si>
  <si>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</si>
  <si>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</si>
  <si>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</si>
  <si>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</si>
  <si>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</si>
  <si>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</si>
  <si>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</si>
  <si>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</si>
  <si>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</si>
  <si>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</si>
  <si>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</si>
  <si>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</si>
  <si>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</si>
  <si>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</si>
  <si>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</si>
  <si>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</si>
  <si>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</si>
  <si>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</si>
  <si>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</si>
  <si>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</si>
  <si>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</si>
  <si>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</si>
  <si>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</si>
  <si>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</si>
  <si>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</si>
  <si>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</si>
  <si>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</si>
  <si>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</si>
  <si>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</si>
  <si>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</si>
  <si>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</si>
  <si>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</si>
  <si>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</si>
  <si>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</si>
  <si>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</si>
  <si>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</si>
  <si>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</si>
  <si>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</si>
  <si>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</si>
  <si>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</si>
  <si>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</si>
  <si>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</si>
  <si>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</si>
  <si>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</si>
  <si>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</si>
  <si>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</si>
  <si>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</si>
  <si>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</si>
  <si>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</si>
  <si>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</si>
  <si>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</si>
  <si>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</si>
  <si>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</si>
  <si>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</si>
  <si>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</si>
  <si>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</si>
  <si>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</si>
  <si>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</si>
  <si>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</si>
  <si>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</si>
  <si>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</si>
  <si>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</si>
  <si>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</si>
  <si>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</si>
  <si>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</si>
  <si>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</si>
  <si>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</si>
  <si>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</si>
  <si>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</si>
  <si>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</si>
  <si>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</si>
  <si>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</si>
  <si>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</si>
  <si>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</si>
  <si>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</si>
  <si>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</si>
  <si>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</si>
  <si>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</si>
  <si>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</si>
  <si>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</si>
  <si>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</si>
  <si>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</si>
  <si>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</si>
  <si>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</si>
  <si>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</si>
  <si>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</si>
  <si>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</si>
  <si>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</si>
  <si>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</si>
  <si>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</si>
  <si>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</si>
  <si>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</si>
  <si>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</si>
  <si>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</si>
  <si>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</si>
  <si>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</si>
  <si>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</si>
  <si>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</si>
  <si>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</si>
  <si>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</si>
  <si>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</si>
  <si>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</si>
  <si>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</si>
  <si>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</si>
  <si>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</si>
  <si>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</si>
  <si>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</si>
  <si>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</si>
  <si>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</si>
  <si>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</si>
  <si>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</si>
  <si>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</si>
  <si>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</si>
  <si>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</si>
  <si>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</si>
  <si>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</si>
  <si>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</si>
  <si>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</si>
  <si>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</si>
  <si>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</si>
  <si>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</si>
  <si>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</si>
  <si>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</si>
  <si>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</si>
  <si>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</si>
  <si>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</si>
  <si>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</si>
  <si>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</si>
  <si>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</si>
  <si>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</si>
  <si>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</si>
  <si>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</si>
  <si>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</si>
  <si>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</si>
  <si>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</si>
  <si>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</si>
  <si>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</si>
  <si>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</si>
  <si>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</si>
  <si>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</si>
  <si>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</si>
  <si>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</si>
  <si>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</si>
  <si>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</si>
  <si>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</si>
  <si>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</si>
  <si>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</si>
  <si>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</si>
  <si>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</si>
  <si>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</si>
  <si>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</si>
  <si>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</si>
  <si>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</si>
  <si>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</si>
  <si>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</si>
  <si>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</si>
  <si>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</si>
  <si>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</si>
  <si>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</si>
  <si>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</si>
  <si>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</si>
  <si>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</si>
  <si>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</si>
  <si>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</si>
  <si>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</si>
  <si>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</si>
  <si>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</si>
  <si>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</si>
  <si>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</si>
  <si>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</si>
  <si>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</si>
  <si>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</si>
  <si>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</si>
  <si>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</si>
  <si>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</si>
  <si>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</si>
  <si>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</si>
  <si>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</si>
  <si>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</si>
  <si>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</si>
  <si>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</si>
  <si>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</si>
  <si>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</si>
  <si>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</si>
  <si>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</si>
  <si>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</si>
  <si>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</si>
  <si>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</si>
  <si>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</si>
  <si>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</si>
  <si>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</si>
  <si>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</si>
  <si>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</si>
  <si>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</si>
  <si>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</si>
  <si>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</si>
  <si>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</si>
  <si>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</si>
  <si>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</si>
  <si>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</si>
  <si>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</si>
  <si>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</si>
  <si>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</si>
  <si>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</si>
  <si>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</si>
  <si>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</si>
  <si>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</si>
  <si>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</si>
  <si>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</si>
  <si>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</si>
  <si>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</si>
  <si>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</si>
  <si>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</si>
  <si>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</si>
  <si>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</si>
  <si>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</si>
  <si>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</si>
  <si>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</si>
  <si>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</si>
  <si>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</si>
  <si>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</si>
  <si>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</si>
  <si>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</si>
  <si>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</si>
  <si>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</si>
  <si>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</si>
  <si>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</si>
  <si>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</si>
  <si>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</si>
  <si>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</si>
  <si>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</si>
  <si>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</si>
  <si>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</si>
  <si>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</si>
  <si>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</si>
  <si>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</si>
  <si>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</si>
  <si>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</si>
  <si>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</si>
  <si>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</si>
  <si>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</si>
  <si>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</si>
  <si>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</si>
  <si>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</si>
  <si>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</si>
  <si>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</si>
  <si>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</si>
  <si>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</si>
  <si>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</si>
  <si>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</si>
  <si>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</si>
  <si>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</si>
  <si>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</si>
  <si>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</si>
  <si>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</si>
  <si>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</si>
  <si>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</si>
  <si>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</si>
  <si>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</si>
  <si>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</si>
  <si>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</si>
  <si>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</si>
  <si>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</si>
  <si>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</si>
  <si>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</si>
  <si>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</si>
  <si>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</si>
  <si>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</si>
  <si>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</si>
  <si>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</si>
  <si>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</si>
  <si>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</si>
  <si>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</si>
  <si>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</si>
  <si>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</si>
  <si>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</si>
  <si>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</si>
  <si>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</si>
  <si>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</si>
  <si>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</si>
  <si>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</si>
  <si>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</si>
  <si>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</si>
  <si>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</si>
  <si>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</si>
  <si>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</si>
  <si>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</si>
  <si>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</si>
  <si>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</si>
  <si>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</si>
  <si>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</si>
  <si>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</si>
  <si>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</si>
  <si>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</si>
  <si>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</si>
  <si>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</si>
  <si>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</si>
  <si>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</si>
  <si>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</si>
  <si>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</si>
  <si>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</si>
  <si>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</si>
  <si>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</si>
  <si>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</si>
  <si>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</si>
  <si>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</si>
  <si>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</si>
  <si>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</si>
  <si>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</si>
  <si>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</si>
  <si>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</si>
  <si>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</si>
  <si>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</si>
  <si>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</si>
  <si>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</si>
  <si>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</si>
  <si>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</si>
  <si>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</si>
  <si>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</si>
  <si>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</si>
  <si>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</si>
  <si>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</si>
  <si>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</si>
  <si>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</si>
  <si>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</si>
  <si>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</si>
  <si>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</si>
  <si>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</si>
  <si>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</si>
  <si>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</si>
  <si>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</si>
  <si>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</si>
  <si>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</si>
  <si>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</si>
  <si>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</si>
  <si>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</si>
  <si>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</si>
  <si>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</si>
  <si>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</si>
  <si>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</si>
  <si>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</si>
  <si>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</si>
  <si>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</si>
  <si>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</si>
  <si>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</si>
  <si>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</si>
  <si>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</si>
  <si>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</si>
  <si>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</si>
  <si>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</si>
  <si>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</si>
  <si>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</si>
  <si>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</si>
  <si>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</si>
  <si>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</si>
  <si>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</si>
  <si>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</si>
  <si>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</si>
  <si>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</si>
  <si>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</si>
  <si>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</si>
  <si>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</si>
  <si>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</si>
  <si>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</si>
  <si>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</si>
  <si>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</si>
  <si>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</si>
  <si>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</si>
  <si>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</si>
  <si>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</si>
  <si>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</si>
  <si>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</si>
  <si>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</si>
  <si>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</si>
  <si>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</si>
  <si>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</si>
  <si>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</si>
  <si>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</si>
  <si>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</si>
  <si>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</si>
  <si>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</si>
  <si>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</si>
  <si>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</si>
  <si>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</si>
  <si>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</si>
  <si>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</si>
  <si>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</si>
  <si>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</si>
  <si>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</si>
  <si>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</si>
  <si>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</si>
  <si>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</si>
  <si>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</si>
  <si>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</si>
  <si>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</si>
  <si>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</si>
  <si>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</si>
  <si>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</si>
  <si>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</si>
  <si>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</si>
  <si>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</si>
  <si>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</si>
  <si>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</si>
  <si>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</si>
  <si>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</si>
  <si>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</si>
  <si>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</si>
  <si>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</si>
  <si>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</si>
  <si>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</si>
  <si>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</si>
  <si>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</si>
  <si>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</si>
  <si>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</si>
  <si>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</si>
  <si>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</si>
  <si>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</si>
  <si>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</si>
  <si>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</si>
  <si>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</si>
  <si>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</si>
  <si>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</si>
  <si>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</si>
  <si>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</si>
  <si>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</si>
  <si>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</si>
  <si>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</si>
  <si>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</si>
  <si>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</si>
  <si>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</si>
  <si>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</si>
  <si>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</si>
  <si>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</si>
  <si>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</si>
  <si>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</si>
  <si>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</si>
  <si>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</si>
  <si>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</si>
  <si>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</si>
  <si>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</si>
  <si>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</si>
  <si>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</si>
  <si>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</si>
  <si>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</si>
  <si>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</si>
  <si>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</si>
  <si>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</si>
  <si>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</si>
  <si>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</si>
  <si>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</si>
  <si>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</si>
  <si>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</si>
  <si>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</si>
  <si>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</si>
  <si>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</si>
  <si>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</si>
  <si>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</si>
  <si>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</si>
  <si>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</si>
  <si>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</si>
  <si>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</si>
  <si>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</si>
  <si>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</si>
  <si>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</si>
  <si>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</si>
  <si>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</si>
  <si>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</si>
  <si>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</si>
  <si>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</si>
  <si>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</si>
  <si>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</si>
  <si>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</si>
  <si>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</si>
  <si>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</si>
  <si>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</si>
  <si>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</si>
  <si>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</si>
  <si>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</si>
  <si>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</si>
  <si>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</si>
  <si>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</si>
  <si>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</si>
  <si>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</si>
  <si>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</si>
  <si>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</si>
  <si>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</si>
  <si>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</si>
  <si>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</si>
  <si>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</si>
  <si>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</si>
  <si>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</si>
  <si>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</si>
  <si>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</si>
  <si>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</si>
  <si>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</si>
  <si>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</si>
  <si>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</si>
  <si>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</si>
  <si>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</si>
  <si>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</si>
  <si>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</si>
  <si>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</si>
  <si>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</si>
  <si>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</si>
  <si>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</si>
  <si>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</si>
  <si>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</si>
  <si>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</si>
  <si>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</si>
  <si>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</si>
  <si>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</si>
  <si>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</si>
  <si>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</si>
  <si>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</si>
  <si>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</si>
  <si>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</si>
  <si>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</si>
  <si>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</si>
  <si>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</si>
  <si>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</si>
  <si>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</si>
  <si>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</si>
  <si>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</si>
  <si>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</si>
  <si>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</si>
  <si>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</si>
  <si>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</si>
  <si>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</si>
  <si>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</si>
  <si>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</si>
  <si>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</si>
  <si>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</si>
  <si>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</si>
  <si>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</si>
  <si>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</si>
  <si>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</si>
  <si>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</si>
  <si>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</si>
  <si>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</si>
  <si>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</si>
  <si>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</si>
  <si>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</si>
  <si>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</si>
  <si>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</si>
  <si>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</si>
  <si>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</si>
  <si>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</si>
  <si>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</si>
  <si>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</si>
  <si>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</si>
  <si>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</si>
  <si>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</si>
  <si>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</si>
  <si>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</si>
  <si>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</si>
  <si>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</si>
  <si>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</si>
  <si>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</si>
  <si>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</si>
  <si>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</si>
  <si>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</si>
  <si>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</si>
  <si>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</si>
  <si>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</si>
  <si>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</si>
  <si>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</si>
  <si>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</si>
  <si>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</si>
  <si>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</si>
  <si>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</si>
  <si>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</si>
  <si>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</si>
  <si>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</si>
  <si>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</si>
  <si>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</si>
  <si>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</si>
  <si>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</si>
  <si>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</si>
  <si>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</si>
  <si>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</si>
  <si>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</si>
  <si>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</si>
  <si>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</si>
  <si>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</si>
  <si>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</si>
  <si>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</si>
  <si>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</si>
  <si>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</si>
  <si>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</si>
  <si>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</si>
  <si>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</si>
  <si>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</si>
  <si>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</si>
  <si>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</si>
  <si>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</si>
  <si>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</si>
  <si>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</si>
  <si>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</si>
  <si>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</si>
  <si>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</si>
  <si>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</si>
  <si>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</si>
  <si>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</si>
  <si>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</si>
  <si>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</si>
  <si>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</si>
  <si>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</si>
  <si>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</si>
  <si>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</si>
  <si>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</si>
  <si>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</si>
  <si>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</si>
  <si>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</si>
  <si>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</si>
  <si>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</si>
  <si>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</si>
  <si>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</si>
  <si>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</si>
  <si>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</si>
  <si>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</si>
  <si>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</si>
  <si>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</si>
  <si>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</si>
  <si>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</si>
  <si>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</si>
  <si>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</si>
  <si>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</si>
  <si>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</si>
  <si>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</si>
  <si>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</si>
  <si>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</si>
  <si>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</si>
  <si>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</si>
  <si>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</si>
  <si>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</si>
  <si>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</si>
  <si>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</si>
  <si>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</si>
  <si>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</si>
  <si>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</si>
  <si>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</si>
  <si>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</si>
  <si>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</si>
  <si>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</si>
  <si>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</si>
  <si>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</si>
  <si>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</si>
  <si>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</si>
  <si>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</si>
  <si>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</si>
  <si>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</si>
  <si>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</si>
  <si>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</si>
  <si>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</si>
  <si>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</si>
  <si>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</si>
  <si>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</si>
  <si>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</si>
  <si>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</si>
  <si>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</si>
  <si>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</si>
  <si>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</si>
  <si>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</si>
  <si>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</si>
  <si>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</si>
  <si>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</si>
  <si>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</si>
  <si>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</si>
  <si>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</si>
  <si>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</si>
  <si>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</si>
  <si>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</si>
  <si>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</si>
  <si>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</si>
  <si>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</si>
  <si>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</si>
  <si>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</si>
  <si>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</si>
  <si>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</si>
  <si>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</si>
  <si>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</si>
  <si>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</si>
  <si>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</si>
  <si>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</si>
  <si>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</si>
  <si>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</si>
  <si>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</si>
  <si>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</si>
  <si>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</si>
  <si>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</si>
  <si>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</si>
  <si>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</si>
  <si>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</si>
  <si>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</si>
  <si>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</si>
  <si>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</si>
  <si>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</si>
  <si>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</si>
  <si>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</si>
  <si>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</si>
  <si>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</si>
  <si>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</si>
  <si>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</si>
  <si>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</si>
  <si>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</si>
  <si>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</si>
  <si>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</si>
  <si>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</si>
  <si>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</si>
  <si>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</si>
  <si>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</si>
  <si>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</si>
  <si>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</si>
  <si>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</si>
  <si>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</si>
  <si>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</si>
  <si>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</si>
  <si>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</si>
  <si>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</si>
  <si>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</si>
  <si>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</si>
  <si>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</si>
  <si>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</si>
  <si>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</si>
  <si>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</si>
  <si>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</si>
  <si>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</si>
  <si>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</si>
  <si>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</si>
  <si>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</si>
  <si>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</si>
  <si>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</si>
  <si>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</si>
  <si>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</si>
  <si>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</si>
  <si>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</si>
  <si>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</si>
  <si>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</si>
  <si>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</si>
  <si>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</si>
  <si>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</si>
  <si>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</si>
  <si>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</si>
  <si>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</si>
  <si>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</si>
  <si>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</si>
  <si>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</si>
  <si>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</si>
  <si>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</si>
  <si>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</si>
  <si>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</si>
  <si>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</si>
  <si>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</si>
  <si>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</si>
  <si>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</si>
  <si>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</si>
  <si>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</si>
  <si>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</si>
  <si>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</si>
  <si>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</si>
  <si>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</si>
  <si>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</si>
  <si>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</si>
  <si>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</si>
  <si>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</si>
  <si>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</si>
  <si>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</si>
  <si>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</si>
  <si>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</si>
  <si>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</si>
  <si>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</si>
  <si>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</si>
  <si>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</si>
  <si>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</si>
  <si>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</si>
  <si>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</si>
  <si>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</si>
  <si>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</si>
  <si>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</si>
  <si>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</si>
  <si>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</si>
  <si>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</si>
  <si>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</si>
  <si>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</si>
  <si>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</si>
  <si>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</si>
  <si>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</si>
  <si>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</si>
  <si>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</si>
  <si>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</si>
  <si>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</si>
  <si>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</si>
  <si>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</si>
  <si>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</si>
  <si>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</si>
  <si>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</si>
  <si>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</si>
  <si>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</si>
  <si>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</si>
  <si>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</si>
  <si>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</si>
  <si>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</si>
  <si>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</si>
  <si>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</si>
  <si>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</si>
  <si>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</si>
  <si>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</si>
  <si>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</si>
  <si>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</si>
  <si>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</si>
  <si>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</si>
  <si>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</si>
  <si>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</si>
  <si>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</si>
  <si>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</si>
  <si>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</si>
  <si>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</si>
  <si>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</si>
  <si>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</si>
  <si>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</si>
  <si>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</si>
  <si>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</si>
  <si>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</si>
  <si>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</si>
  <si>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</si>
  <si>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</si>
  <si>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</si>
  <si>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</si>
  <si>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</si>
  <si>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</si>
  <si>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</si>
  <si>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</si>
  <si>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</si>
  <si>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</si>
  <si>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</si>
  <si>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</si>
  <si>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</si>
  <si>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</si>
  <si>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</si>
  <si>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</si>
  <si>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</si>
  <si>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</si>
  <si>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</si>
  <si>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</si>
  <si>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</si>
  <si>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</si>
  <si>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</si>
  <si>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</si>
  <si>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</si>
  <si>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</si>
  <si>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</si>
  <si>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</si>
  <si>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</si>
  <si>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</si>
  <si>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</si>
  <si>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</si>
  <si>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</si>
  <si>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</si>
  <si>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</si>
  <si>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</si>
  <si>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</si>
  <si>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</si>
  <si>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</si>
  <si>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</si>
  <si>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</si>
  <si>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</si>
  <si>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</si>
  <si>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</si>
  <si>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</si>
  <si>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</si>
  <si>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</si>
  <si>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</si>
  <si>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</si>
  <si>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</si>
  <si>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</si>
  <si>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</si>
  <si>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</si>
  <si>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</si>
  <si>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</si>
  <si>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</si>
  <si>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</si>
  <si>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</si>
  <si>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</si>
  <si>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</si>
  <si>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</si>
  <si>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</si>
  <si>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</si>
  <si>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</si>
  <si>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</si>
  <si>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</si>
  <si>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</si>
  <si>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</si>
  <si>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</si>
  <si>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</si>
  <si>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</si>
  <si>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</si>
  <si>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</si>
  <si>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</si>
  <si>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</si>
  <si>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</si>
  <si>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</si>
  <si>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</si>
  <si>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</si>
  <si>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</si>
  <si>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</si>
  <si>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</si>
  <si>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</si>
  <si>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</si>
  <si>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</si>
  <si>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</si>
  <si>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</si>
  <si>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</si>
  <si>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</si>
  <si>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</si>
  <si>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</si>
  <si>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</si>
  <si>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</si>
  <si>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</si>
  <si>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</si>
  <si>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</si>
  <si>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</si>
  <si>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</si>
  <si>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</si>
  <si>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</si>
  <si>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</si>
  <si>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</si>
  <si>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</si>
  <si>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</si>
  <si>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</si>
  <si>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</si>
  <si>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</si>
  <si>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</si>
  <si>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</si>
  <si>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</si>
  <si>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</si>
  <si>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</si>
  <si>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</si>
  <si>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</si>
  <si>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</si>
  <si>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</si>
  <si>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</si>
  <si>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</si>
  <si>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</si>
  <si>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</si>
  <si>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</si>
  <si>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</si>
  <si>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</si>
  <si>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</si>
  <si>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</si>
  <si>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</si>
  <si>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</si>
  <si>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</si>
  <si>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</si>
  <si>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</si>
  <si>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</si>
  <si>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</si>
  <si>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</si>
  <si>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</si>
  <si>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</si>
  <si>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</si>
  <si>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</si>
  <si>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</si>
  <si>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</si>
  <si>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</si>
  <si>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</si>
  <si>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</si>
  <si>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</si>
  <si>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</si>
  <si>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</si>
  <si>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</si>
  <si>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</si>
  <si>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</si>
  <si>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</si>
  <si>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</si>
  <si>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</si>
  <si>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</si>
  <si>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</si>
  <si>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</si>
  <si>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</si>
  <si>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</si>
  <si>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</si>
  <si>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</si>
  <si>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</si>
  <si>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</si>
  <si>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</si>
  <si>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</si>
  <si>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</si>
  <si>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</si>
  <si>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</si>
  <si>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</si>
  <si>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</si>
  <si>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</si>
  <si>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</si>
  <si>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</si>
  <si>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</si>
  <si>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</si>
  <si>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</si>
  <si>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</si>
  <si>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</si>
  <si>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</si>
  <si>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</si>
  <si>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</si>
  <si>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</si>
  <si>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</si>
  <si>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</si>
  <si>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</si>
  <si>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</si>
  <si>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</si>
  <si>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</si>
  <si>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</si>
  <si>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</si>
  <si>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</si>
  <si>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</si>
  <si>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</si>
  <si>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</si>
  <si>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</si>
  <si>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</si>
  <si>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</si>
  <si>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</si>
  <si>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</si>
  <si>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</si>
  <si>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</si>
  <si>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</si>
  <si>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</si>
  <si>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</si>
  <si>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</si>
  <si>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</si>
  <si>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</si>
  <si>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</si>
  <si>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</si>
  <si>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</si>
  <si>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</si>
  <si>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</si>
  <si>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</si>
  <si>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</si>
  <si>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</si>
  <si>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</si>
  <si>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</si>
  <si>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</si>
  <si>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</si>
  <si>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</si>
  <si>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</si>
  <si>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</si>
  <si>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</si>
  <si>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</si>
  <si>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</si>
  <si>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</si>
  <si>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</si>
  <si>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</si>
  <si>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</si>
  <si>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</si>
  <si>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</si>
  <si>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</si>
  <si>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</si>
  <si>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</si>
  <si>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</si>
  <si>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</si>
  <si>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</si>
  <si>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</si>
  <si>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</si>
  <si>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</si>
  <si>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</si>
  <si>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</si>
  <si>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</si>
  <si>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</si>
  <si>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</si>
  <si>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</si>
  <si>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</si>
  <si>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</si>
  <si>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</si>
  <si>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</si>
  <si>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</si>
  <si>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</si>
  <si>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</si>
  <si>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</si>
  <si>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</si>
  <si>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</si>
  <si>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</si>
  <si>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</si>
  <si>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</si>
  <si>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</si>
  <si>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</si>
  <si>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</si>
  <si>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</si>
  <si>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</si>
  <si>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</si>
  <si>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</si>
  <si>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</si>
  <si>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</si>
  <si>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</si>
  <si>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</si>
  <si>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</si>
  <si>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</si>
  <si>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</si>
  <si>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</si>
  <si>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</si>
  <si>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</si>
  <si>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</si>
  <si>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</si>
  <si>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</si>
  <si>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</si>
  <si>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</si>
  <si>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</si>
  <si>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</si>
  <si>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</si>
  <si>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</si>
  <si>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</si>
  <si>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</si>
  <si>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</si>
  <si>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</si>
  <si>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</si>
  <si>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</si>
  <si>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</si>
  <si>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</si>
  <si>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</si>
  <si>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</si>
  <si>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</si>
  <si>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</si>
  <si>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</si>
  <si>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</si>
  <si>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</si>
  <si>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</si>
  <si>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</si>
  <si>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</si>
  <si>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</si>
  <si>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</si>
  <si>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</si>
  <si>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</si>
  <si>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</si>
  <si>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</si>
  <si>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</si>
  <si>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</si>
  <si>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</si>
  <si>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</si>
  <si>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</si>
  <si>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</si>
  <si>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</si>
  <si>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</si>
  <si>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</si>
  <si>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</si>
  <si>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</si>
  <si>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</si>
  <si>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</si>
  <si>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</si>
  <si>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</si>
  <si>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</si>
  <si>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</si>
  <si>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</si>
  <si>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</si>
  <si>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</si>
  <si>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</si>
  <si>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</si>
  <si>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</si>
  <si>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</si>
  <si>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</si>
  <si>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</si>
  <si>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</si>
  <si>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</si>
  <si>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</si>
  <si>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</si>
  <si>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</si>
  <si>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</si>
  <si>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</si>
  <si>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</si>
  <si>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</si>
  <si>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</si>
  <si>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</si>
  <si>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</si>
  <si>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</si>
  <si>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</si>
  <si>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</si>
  <si>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</si>
  <si>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</si>
  <si>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</si>
  <si>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</si>
  <si>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</si>
  <si>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</si>
  <si>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</si>
  <si>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</si>
  <si>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</si>
  <si>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</si>
  <si>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</si>
  <si>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</si>
  <si>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</si>
  <si>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</si>
  <si>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</si>
  <si>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</si>
  <si>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</si>
  <si>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</si>
  <si>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</si>
  <si>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</si>
  <si>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</si>
  <si>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</si>
  <si>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</si>
  <si>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</si>
  <si>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</si>
  <si>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</si>
  <si>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</si>
  <si>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</si>
  <si>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</si>
  <si>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</si>
  <si>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</si>
  <si>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</si>
  <si>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</si>
  <si>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</si>
  <si>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</si>
  <si>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</si>
  <si>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</si>
  <si>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</si>
  <si>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</si>
  <si>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</si>
  <si>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</si>
  <si>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</si>
  <si>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</si>
  <si>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</si>
  <si>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</si>
  <si>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</si>
  <si>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</si>
  <si>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</si>
  <si>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</si>
  <si>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</si>
  <si>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</si>
  <si>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</si>
  <si>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</si>
  <si>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</si>
  <si>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</si>
  <si>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</si>
  <si>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</si>
  <si>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</si>
  <si>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</si>
  <si>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</si>
  <si>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</si>
  <si>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</si>
  <si>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</si>
  <si>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</si>
  <si>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</si>
  <si>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</si>
  <si>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</si>
  <si>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</si>
  <si>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</si>
  <si>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</si>
  <si>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</si>
  <si>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</si>
  <si>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</si>
  <si>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</si>
  <si>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</si>
  <si>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</si>
  <si>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</si>
  <si>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</si>
  <si>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</si>
  <si>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</si>
  <si>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</si>
  <si>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</si>
  <si>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</si>
  <si>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</si>
  <si>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</si>
  <si>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</si>
  <si>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</si>
  <si>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</si>
  <si>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</si>
  <si>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</si>
  <si>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</si>
  <si>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</si>
  <si>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</si>
  <si>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</si>
  <si>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</si>
  <si>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</si>
  <si>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</si>
  <si>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</si>
  <si>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</si>
  <si>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</si>
  <si>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</si>
  <si>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</si>
  <si>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</si>
  <si>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</si>
  <si>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</si>
  <si>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</si>
  <si>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</si>
  <si>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</si>
  <si>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</si>
  <si>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</si>
  <si>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</si>
  <si>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</si>
  <si>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</si>
  <si>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</si>
  <si>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</si>
  <si>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</si>
  <si>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</si>
  <si>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</si>
  <si>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</si>
  <si>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</si>
  <si>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</si>
  <si>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</si>
  <si>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</si>
  <si>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</si>
  <si>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</si>
  <si>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</si>
  <si>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</si>
  <si>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</si>
  <si>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</si>
  <si>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</si>
  <si>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</si>
  <si>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</si>
  <si>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</si>
  <si>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</si>
  <si>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</si>
  <si>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</si>
  <si>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</si>
  <si>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</si>
  <si>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</si>
  <si>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</si>
  <si>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</si>
  <si>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</si>
  <si>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</si>
  <si>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</si>
  <si>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</si>
  <si>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</si>
  <si>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</si>
  <si>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</si>
  <si>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</si>
  <si>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</si>
  <si>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</si>
  <si>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</si>
  <si>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</si>
  <si>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</si>
  <si>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</si>
  <si>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</si>
  <si>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</si>
  <si>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</si>
  <si>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</si>
  <si>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</si>
  <si>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</si>
  <si>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</si>
  <si>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</si>
  <si>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</si>
  <si>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</si>
  <si>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</si>
  <si>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</si>
  <si>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</si>
  <si>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</si>
  <si>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</si>
  <si>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</si>
  <si>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</si>
  <si>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</si>
  <si>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</si>
  <si>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</si>
  <si>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</si>
  <si>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</si>
  <si>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</si>
  <si>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</si>
  <si>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</si>
  <si>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</si>
  <si>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</si>
  <si>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</si>
  <si>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</si>
  <si>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</si>
  <si>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</si>
  <si>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</si>
  <si>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</si>
  <si>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</si>
  <si>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</si>
  <si>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</si>
  <si>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</si>
  <si>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</si>
  <si>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</si>
  <si>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</si>
  <si>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</si>
  <si>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</si>
  <si>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</si>
  <si>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</si>
  <si>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</si>
  <si>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</si>
  <si>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</si>
  <si>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</si>
  <si>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</si>
  <si>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</si>
  <si>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</si>
  <si>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</si>
  <si>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</si>
  <si>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</si>
  <si>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</si>
  <si>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</si>
  <si>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</si>
  <si>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</si>
  <si>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</si>
  <si>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</si>
  <si>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</si>
  <si>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</si>
  <si>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</si>
  <si>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</si>
  <si>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</si>
  <si>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</si>
  <si>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</si>
  <si>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</si>
  <si>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</si>
  <si>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</si>
  <si>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</si>
  <si>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</si>
  <si>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</si>
  <si>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</si>
  <si>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</si>
  <si>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</si>
  <si>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</si>
  <si>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</si>
  <si>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</si>
  <si>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</si>
  <si>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</si>
  <si>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</si>
  <si>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</si>
  <si>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</si>
  <si>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</si>
  <si>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</si>
  <si>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</si>
  <si>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</si>
  <si>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</si>
  <si>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</si>
  <si>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</si>
  <si>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</si>
  <si>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</si>
  <si>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</si>
  <si>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</si>
  <si>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</si>
  <si>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</si>
  <si>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</si>
  <si>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</si>
  <si>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</si>
  <si>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</si>
  <si>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</si>
  <si>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</si>
  <si>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</si>
  <si>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</si>
  <si>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</si>
  <si>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</si>
  <si>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</si>
  <si>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</si>
  <si>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</si>
  <si>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</si>
  <si>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</si>
  <si>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</si>
  <si>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</si>
  <si>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</si>
  <si>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</si>
  <si>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</si>
  <si>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</si>
  <si>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</si>
  <si>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</si>
  <si>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</si>
  <si>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</si>
  <si>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</si>
  <si>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</si>
  <si>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</si>
  <si>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</si>
  <si>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</si>
  <si>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</si>
  <si>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</si>
  <si>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</si>
  <si>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</si>
  <si>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</si>
  <si>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</si>
  <si>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</si>
  <si>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</si>
  <si>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</si>
  <si>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</si>
  <si>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</si>
  <si>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</si>
  <si>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</si>
  <si>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</si>
  <si>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</si>
  <si>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</si>
  <si>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</si>
  <si>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</si>
  <si>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</si>
  <si>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</si>
  <si>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</si>
  <si>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</si>
  <si>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</si>
  <si>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</si>
  <si>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</si>
  <si>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</si>
  <si>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</si>
  <si>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</si>
  <si>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</si>
  <si>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</si>
  <si>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</si>
  <si>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</si>
  <si>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</si>
  <si>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</si>
  <si>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</si>
  <si>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</si>
  <si>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</si>
  <si>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</si>
  <si>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</si>
  <si>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</si>
  <si>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</si>
  <si>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</si>
  <si>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</si>
  <si>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</si>
  <si>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</si>
  <si>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</si>
  <si>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</si>
  <si>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</si>
  <si>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</si>
  <si>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</si>
  <si>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</si>
  <si>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</si>
  <si>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</si>
  <si>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</si>
  <si>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</si>
  <si>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</si>
  <si>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</si>
  <si>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</si>
  <si>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</si>
  <si>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</si>
  <si>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</si>
  <si>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</si>
  <si>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</si>
  <si>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</si>
  <si>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</si>
  <si>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</si>
  <si>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</si>
  <si>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</si>
  <si>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</si>
  <si>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</si>
  <si>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</si>
  <si>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</si>
  <si>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</si>
  <si>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</si>
  <si>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</si>
  <si>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</si>
  <si>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</si>
  <si>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</si>
  <si>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</si>
  <si>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</si>
  <si>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</si>
  <si>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</si>
  <si>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</si>
  <si>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</si>
  <si>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</si>
  <si>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</si>
  <si>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</si>
  <si>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</si>
  <si>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</si>
  <si>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</si>
  <si>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</si>
  <si>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</si>
  <si>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</si>
  <si>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</si>
  <si>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</si>
  <si>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</si>
  <si>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</si>
  <si>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</si>
  <si>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</si>
  <si>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</si>
  <si>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</si>
  <si>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</si>
  <si>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</si>
  <si>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</si>
  <si>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</si>
  <si>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</si>
  <si>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</si>
  <si>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</si>
  <si>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</si>
  <si>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</si>
  <si>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</si>
  <si>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</si>
  <si>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</si>
  <si>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</si>
  <si>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</si>
  <si>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</si>
  <si>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</si>
  <si>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</si>
  <si>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</si>
  <si>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</si>
  <si>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</si>
  <si>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</si>
  <si>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</si>
  <si>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</si>
  <si>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</si>
  <si>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</si>
  <si>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</si>
  <si>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</si>
  <si>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</si>
  <si>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</si>
  <si>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</si>
  <si>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</si>
  <si>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</si>
  <si>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</si>
  <si>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</si>
  <si>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</si>
  <si>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</si>
  <si>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</si>
  <si>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</si>
  <si>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</si>
  <si>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</si>
  <si>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</si>
  <si>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</si>
  <si>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</si>
  <si>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</si>
  <si>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</si>
  <si>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</si>
  <si>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</si>
  <si>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</si>
  <si>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</si>
  <si>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</si>
  <si>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</si>
  <si>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</si>
  <si>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</si>
  <si>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</si>
  <si>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</si>
  <si>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</si>
  <si>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</si>
  <si>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</si>
  <si>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</si>
  <si>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</si>
  <si>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</si>
  <si>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</si>
  <si>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</si>
  <si>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</si>
  <si>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</si>
  <si>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</si>
  <si>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</si>
  <si>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</si>
  <si>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</si>
  <si>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</si>
  <si>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</si>
  <si>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</si>
  <si>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</si>
  <si>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</si>
  <si>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</si>
  <si>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</si>
  <si>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</si>
  <si>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</si>
  <si>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</si>
  <si>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</si>
  <si>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</si>
  <si>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</si>
  <si>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</si>
  <si>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</si>
  <si>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</si>
  <si>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</si>
  <si>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</si>
  <si>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</si>
  <si>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</si>
  <si>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</si>
  <si>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</si>
  <si>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</si>
  <si>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</si>
  <si>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</si>
  <si>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</si>
  <si>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</si>
  <si>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</si>
  <si>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</si>
  <si>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</si>
  <si>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</si>
  <si>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</si>
  <si>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</si>
  <si>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</si>
  <si>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</si>
  <si>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</si>
  <si>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</si>
  <si>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</si>
  <si>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</si>
  <si>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</si>
  <si>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</si>
  <si>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</si>
  <si>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</si>
  <si>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</si>
  <si>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</si>
  <si>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</si>
  <si>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</si>
  <si>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</si>
  <si>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</si>
  <si>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</si>
  <si>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</si>
  <si>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</si>
  <si>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</si>
  <si>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</si>
  <si>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</si>
  <si>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</si>
  <si>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</si>
  <si>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</si>
  <si>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</si>
  <si>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</si>
  <si>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</si>
  <si>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</si>
  <si>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</si>
  <si>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</si>
  <si>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</si>
  <si>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</si>
  <si>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</si>
  <si>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</si>
  <si>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</si>
  <si>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</si>
  <si>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</si>
  <si>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</si>
  <si>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</si>
  <si>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</si>
  <si>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</si>
  <si>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</si>
  <si>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</si>
  <si>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</si>
  <si>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</si>
  <si>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</si>
  <si>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</si>
  <si>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</si>
  <si>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</si>
  <si>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</si>
  <si>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</si>
  <si>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</si>
  <si>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</si>
  <si>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</si>
  <si>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</si>
  <si>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</si>
  <si>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</si>
  <si>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</si>
  <si>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</si>
  <si>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</si>
  <si>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</si>
  <si>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</si>
  <si>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</si>
  <si>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</si>
  <si>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</si>
  <si>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</si>
  <si>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</si>
  <si>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</si>
  <si>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</si>
  <si>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</si>
  <si>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</si>
  <si>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</si>
  <si>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</si>
  <si>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</si>
  <si>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</si>
  <si>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</si>
  <si>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</si>
  <si>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</si>
  <si>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</si>
  <si>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</si>
  <si>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</si>
  <si>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</si>
  <si>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</si>
  <si>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</si>
  <si>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</si>
  <si>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</si>
  <si>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</si>
  <si>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</si>
  <si>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</si>
  <si>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</si>
  <si>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</si>
  <si>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</si>
  <si>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</si>
  <si>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</si>
  <si>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</si>
  <si>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</si>
  <si>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</si>
  <si>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</si>
  <si>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</si>
  <si>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</si>
  <si>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</si>
  <si>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</si>
  <si>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</si>
  <si>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</si>
  <si>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</si>
  <si>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</si>
  <si>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</si>
  <si>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</si>
  <si>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</si>
  <si>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</si>
  <si>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</si>
  <si>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</si>
  <si>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</si>
  <si>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</si>
  <si>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</si>
  <si>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</si>
  <si>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</si>
  <si>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</si>
  <si>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</si>
  <si>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</si>
  <si>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</si>
  <si>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</si>
  <si>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</si>
  <si>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</si>
  <si>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</si>
  <si>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</si>
  <si>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</si>
  <si>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</si>
  <si>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</si>
  <si>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</si>
  <si>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</si>
  <si>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</si>
  <si>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</si>
  <si>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</si>
  <si>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</si>
  <si>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</si>
  <si>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</si>
  <si>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</si>
  <si>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</si>
  <si>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</si>
  <si>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</si>
  <si>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</si>
  <si>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</si>
  <si>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</si>
  <si>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</si>
  <si>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</si>
  <si>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</si>
  <si>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</si>
  <si>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</si>
  <si>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</si>
  <si>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</si>
  <si>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</si>
  <si>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</si>
  <si>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</si>
  <si>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</si>
  <si>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</si>
  <si>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</si>
  <si>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</si>
  <si>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</si>
  <si>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</si>
  <si>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</si>
  <si>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</si>
  <si>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</si>
  <si>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</si>
  <si>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</si>
  <si>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</si>
  <si>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</si>
  <si>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</si>
  <si>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</si>
  <si>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</si>
  <si>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</si>
  <si>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</si>
  <si>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</si>
  <si>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</si>
  <si>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</si>
  <si>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</si>
  <si>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</si>
  <si>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</si>
  <si>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</si>
  <si>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</si>
  <si>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</si>
  <si>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</si>
  <si>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</si>
  <si>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</si>
  <si>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</si>
  <si>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</si>
  <si>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</si>
  <si>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</si>
  <si>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</si>
  <si>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</si>
  <si>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</si>
  <si>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</si>
  <si>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</si>
  <si>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</si>
  <si>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</si>
  <si>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</si>
  <si>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</si>
  <si>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</si>
  <si>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</si>
  <si>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</si>
  <si>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</si>
  <si>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</si>
  <si>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</si>
  <si>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</si>
  <si>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</si>
  <si>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</si>
  <si>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</si>
  <si>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</si>
  <si>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</si>
  <si>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</si>
  <si>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</si>
  <si>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</si>
  <si>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</si>
  <si>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</si>
  <si>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</si>
  <si>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</si>
  <si>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</si>
  <si>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</si>
  <si>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</si>
  <si>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</si>
  <si>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</si>
  <si>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</si>
  <si>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</si>
  <si>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</si>
  <si>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</si>
  <si>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</si>
  <si>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</si>
  <si>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</si>
  <si>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</si>
  <si>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</si>
  <si>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</si>
  <si>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</si>
  <si>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</si>
  <si>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</si>
  <si>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</si>
  <si>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</si>
  <si>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</si>
  <si>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</si>
  <si>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</si>
  <si>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</si>
  <si>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</si>
  <si>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</si>
  <si>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</si>
  <si>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</si>
  <si>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</si>
  <si>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</si>
  <si>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</si>
  <si>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</si>
  <si>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</si>
  <si>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</si>
  <si>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</si>
  <si>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</si>
  <si>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</si>
  <si>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</si>
  <si>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</si>
  <si>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</si>
  <si>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</si>
  <si>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</si>
  <si>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</si>
  <si>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</si>
  <si>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</si>
  <si>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</si>
  <si>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</si>
  <si>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</si>
  <si>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</si>
  <si>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</si>
  <si>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</si>
  <si>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</si>
  <si>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</si>
  <si>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</si>
  <si>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</si>
  <si>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</si>
  <si>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</si>
  <si>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</si>
  <si>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</si>
  <si>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</si>
  <si>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</si>
  <si>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</si>
  <si>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</si>
  <si>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</si>
  <si>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</si>
  <si>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</si>
  <si>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</si>
  <si>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</si>
  <si>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</si>
  <si>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</si>
  <si>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</si>
  <si>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</si>
  <si>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</si>
  <si>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</si>
  <si>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</si>
  <si>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</si>
  <si>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</si>
  <si>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</si>
  <si>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</si>
  <si>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</si>
  <si>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</si>
  <si>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</si>
  <si>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</si>
  <si>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</si>
  <si>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</si>
  <si>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</si>
  <si>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</si>
  <si>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</si>
  <si>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</si>
  <si>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</si>
  <si>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</si>
  <si>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</si>
  <si>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</si>
  <si>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</si>
  <si>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</si>
  <si>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</si>
  <si>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</si>
  <si>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</si>
  <si>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</si>
  <si>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</si>
  <si>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</si>
  <si>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</si>
  <si>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</si>
  <si>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</si>
  <si>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</si>
  <si>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</si>
  <si>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</si>
  <si>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</si>
  <si>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</si>
  <si>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</si>
  <si>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</si>
  <si>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</si>
  <si>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</si>
  <si>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</si>
  <si>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</si>
  <si>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</si>
  <si>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</si>
  <si>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</si>
  <si>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</si>
  <si>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</si>
  <si>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</si>
  <si>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</si>
  <si>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</si>
  <si>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</si>
  <si>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</si>
  <si>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</si>
  <si>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</si>
  <si>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</si>
  <si>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</si>
  <si>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</si>
  <si>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</si>
  <si>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</si>
  <si>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</si>
  <si>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</si>
  <si>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</si>
  <si>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</si>
  <si>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</si>
  <si>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</si>
  <si>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</si>
  <si>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</si>
  <si>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</si>
  <si>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</si>
  <si>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</si>
  <si>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</si>
  <si>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</si>
  <si>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</si>
  <si>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</si>
  <si>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</si>
  <si>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</si>
  <si>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</si>
  <si>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</si>
  <si>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</si>
  <si>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</si>
  <si>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</si>
  <si>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</si>
  <si>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</si>
  <si>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</si>
  <si>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</si>
  <si>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</si>
  <si>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</si>
  <si>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</si>
  <si>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</si>
  <si>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</si>
  <si>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</si>
  <si>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</si>
  <si>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</si>
  <si>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</si>
  <si>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</si>
  <si>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</si>
  <si>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</si>
  <si>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</si>
  <si>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</si>
  <si>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</si>
  <si>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</si>
  <si>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</si>
  <si>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</si>
  <si>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</si>
  <si>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</si>
  <si>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</si>
  <si>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</si>
  <si>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</si>
  <si>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</si>
  <si>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</si>
  <si>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</si>
  <si>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</si>
  <si>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</si>
  <si>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</si>
  <si>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</si>
  <si>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</si>
  <si>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</si>
  <si>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</si>
  <si>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</si>
  <si>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</si>
  <si>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</si>
  <si>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</si>
  <si>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</si>
  <si>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</si>
  <si>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</si>
  <si>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</si>
  <si>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</si>
  <si>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</si>
  <si>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</si>
  <si>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</si>
  <si>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</si>
  <si>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</si>
  <si>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</si>
  <si>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</si>
  <si>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</si>
  <si>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</si>
  <si>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</si>
  <si>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</si>
  <si>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</si>
  <si>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</si>
  <si>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</si>
  <si>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</si>
  <si>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</si>
  <si>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</si>
  <si>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</si>
  <si>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</si>
  <si>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</si>
  <si>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</si>
  <si>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</si>
  <si>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</si>
  <si>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</si>
  <si>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</si>
  <si>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</si>
  <si>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</si>
  <si>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</si>
  <si>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</si>
  <si>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</si>
  <si>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</si>
  <si>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</si>
  <si>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</si>
  <si>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</si>
  <si>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</si>
  <si>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</si>
  <si>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</si>
  <si>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</si>
  <si>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</si>
  <si>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</si>
  <si>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</si>
  <si>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</si>
  <si>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</si>
  <si>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</si>
  <si>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</si>
  <si>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</si>
  <si>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</si>
  <si>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</si>
  <si>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</si>
  <si>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</si>
  <si>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</si>
  <si>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</si>
  <si>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</si>
  <si>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</si>
  <si>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</si>
  <si>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</si>
  <si>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</si>
  <si>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</si>
  <si>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</si>
  <si>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</si>
  <si>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</si>
  <si>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</si>
  <si>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</si>
  <si>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</si>
  <si>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</si>
  <si>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</si>
  <si>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</si>
  <si>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</si>
  <si>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</si>
  <si>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</si>
  <si>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</si>
  <si>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</si>
  <si>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</si>
  <si>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</si>
  <si>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</si>
  <si>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</si>
  <si>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</si>
  <si>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</si>
  <si>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</si>
  <si>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</si>
  <si>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</si>
  <si>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</si>
  <si>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</si>
  <si>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</si>
  <si>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</si>
  <si>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</si>
  <si>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</si>
  <si>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</si>
  <si>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</si>
  <si>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</si>
  <si>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</si>
  <si>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</si>
  <si>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</si>
  <si>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</si>
  <si>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</si>
  <si>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</si>
  <si>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</si>
  <si>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</si>
  <si>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</si>
  <si>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</si>
  <si>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</si>
  <si>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</si>
  <si>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</si>
  <si>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</si>
  <si>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</si>
  <si>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</si>
  <si>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</si>
  <si>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</si>
  <si>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</si>
  <si>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</si>
  <si>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</si>
  <si>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</si>
  <si>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</si>
  <si>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</si>
  <si>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</si>
  <si>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</si>
  <si>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</si>
  <si>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</si>
  <si>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</si>
  <si>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</si>
  <si>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</si>
  <si>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</si>
  <si>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</si>
  <si>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</si>
  <si>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</si>
  <si>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</si>
  <si>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</si>
  <si>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</si>
  <si>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</si>
  <si>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</si>
  <si>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</si>
  <si>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</si>
  <si>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</si>
  <si>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</si>
  <si>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</si>
  <si>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</si>
  <si>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</si>
  <si>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</si>
  <si>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</si>
  <si>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</si>
  <si>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</si>
  <si>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</si>
  <si>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</si>
  <si>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</si>
  <si>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</si>
  <si>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</si>
  <si>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</si>
  <si>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</si>
  <si>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</si>
  <si>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</si>
  <si>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</si>
  <si>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</si>
  <si>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</si>
  <si>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</si>
  <si>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</si>
  <si>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</si>
  <si>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</si>
  <si>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</si>
  <si>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</si>
  <si>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</si>
  <si>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</si>
  <si>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</si>
  <si>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</si>
  <si>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</si>
  <si>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</si>
  <si>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</si>
  <si>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</si>
  <si>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</si>
  <si>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</si>
  <si>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</si>
  <si>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</si>
  <si>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</si>
  <si>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</si>
  <si>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</si>
  <si>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</si>
  <si>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</si>
  <si>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</si>
  <si>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</si>
  <si>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</si>
  <si>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</si>
  <si>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</si>
  <si>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</si>
  <si>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</si>
  <si>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</si>
  <si>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</si>
  <si>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</si>
  <si>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</si>
  <si>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</si>
  <si>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</si>
  <si>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</si>
  <si>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</si>
  <si>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</si>
  <si>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</si>
  <si>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</si>
  <si>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</si>
  <si>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</si>
  <si>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</si>
  <si>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</si>
  <si>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</si>
  <si>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</si>
  <si>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</si>
  <si>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</si>
  <si>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</si>
  <si>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</si>
  <si>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</si>
  <si>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</si>
  <si>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</si>
  <si>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</si>
  <si>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</si>
  <si>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</si>
  <si>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</si>
  <si>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</si>
  <si>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</si>
  <si>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</si>
  <si>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</si>
  <si>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</si>
  <si>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</si>
  <si>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</si>
  <si>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</si>
  <si>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</si>
  <si>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</si>
  <si>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</si>
  <si>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</si>
  <si>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</si>
  <si>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</si>
  <si>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</si>
  <si>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</si>
  <si>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</si>
  <si>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</si>
  <si>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</si>
  <si>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</si>
  <si>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</si>
  <si>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</si>
  <si>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</si>
  <si>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</si>
  <si>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</si>
  <si>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</si>
  <si>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</si>
  <si>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</si>
  <si>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</si>
  <si>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</si>
  <si>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</si>
  <si>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</si>
  <si>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</si>
  <si>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</si>
  <si>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</si>
  <si>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</si>
  <si>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</si>
  <si>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</si>
  <si>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</si>
  <si>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</si>
  <si>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</si>
  <si>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</si>
  <si>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</si>
  <si>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</si>
  <si>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</si>
  <si>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</si>
  <si>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</si>
  <si>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</si>
  <si>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</si>
  <si>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</si>
  <si>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</si>
  <si>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</si>
  <si>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</si>
  <si>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</si>
  <si>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</si>
  <si>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</si>
  <si>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</si>
  <si>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</si>
  <si>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</si>
  <si>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</si>
  <si>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</si>
  <si>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</si>
  <si>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</si>
  <si>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</si>
  <si>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</si>
  <si>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</si>
  <si>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</si>
  <si>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</si>
  <si>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</si>
  <si>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</si>
  <si>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</si>
  <si>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</si>
  <si>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</si>
  <si>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</si>
  <si>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</si>
  <si>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</si>
  <si>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</si>
  <si>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</si>
  <si>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</si>
  <si>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</si>
  <si>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</si>
  <si>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</si>
  <si>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</si>
  <si>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</si>
  <si>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</si>
  <si>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</si>
  <si>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</si>
  <si>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</si>
  <si>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</si>
  <si>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</si>
  <si>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</si>
  <si>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</si>
  <si>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</si>
  <si>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</si>
  <si>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</si>
  <si>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</si>
  <si>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</si>
  <si>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</si>
  <si>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</si>
  <si>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</si>
  <si>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</si>
  <si>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</si>
  <si>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</si>
  <si>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</si>
  <si>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</si>
  <si>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</si>
  <si>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</si>
  <si>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</si>
  <si>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</si>
  <si>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</si>
  <si>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</si>
  <si>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</si>
  <si>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</si>
  <si>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</si>
  <si>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</si>
  <si>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</si>
  <si>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</si>
  <si>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</si>
  <si>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</si>
  <si>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</si>
  <si>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</si>
  <si>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</si>
  <si>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</si>
  <si>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</si>
  <si>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</si>
  <si>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</si>
  <si>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</si>
  <si>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</si>
  <si>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</si>
  <si>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</si>
  <si>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</si>
  <si>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</si>
  <si>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</si>
  <si>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</si>
  <si>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</si>
  <si>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</si>
  <si>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</si>
  <si>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</si>
  <si>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</si>
  <si>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</si>
  <si>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</si>
  <si>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</si>
  <si>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</si>
  <si>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</si>
  <si>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</si>
  <si>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</si>
  <si>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</si>
  <si>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</si>
  <si>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</si>
  <si>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</si>
  <si>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</si>
  <si>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</si>
  <si>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</si>
  <si>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</si>
  <si>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</si>
  <si>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</si>
  <si>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</si>
  <si>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</si>
  <si>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</si>
  <si>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</si>
  <si>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</si>
  <si>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</si>
  <si>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</si>
  <si>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</si>
  <si>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</si>
  <si>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</si>
  <si>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</si>
  <si>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</si>
  <si>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</si>
  <si>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</si>
  <si>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</si>
  <si>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</si>
  <si>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</si>
  <si>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</si>
  <si>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</si>
  <si>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</si>
  <si>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</si>
  <si>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</si>
  <si>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</si>
  <si>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</si>
  <si>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</si>
  <si>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</si>
  <si>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</si>
  <si>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</si>
  <si>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</si>
  <si>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</si>
  <si>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</si>
  <si>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</si>
  <si>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</si>
  <si>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</si>
  <si>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</si>
  <si>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</si>
  <si>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</si>
  <si>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</si>
  <si>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</si>
  <si>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</si>
  <si>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</si>
  <si>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</si>
  <si>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</si>
  <si>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</si>
  <si>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</si>
  <si>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</si>
  <si>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</si>
  <si>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</si>
  <si>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</si>
  <si>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</si>
  <si>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</si>
  <si>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</si>
  <si>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</si>
  <si>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</si>
  <si>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</si>
  <si>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</si>
  <si>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</si>
  <si>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</si>
  <si>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</si>
  <si>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</si>
  <si>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</si>
  <si>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</si>
  <si>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</si>
  <si>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</si>
  <si>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</si>
  <si>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</si>
  <si>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</si>
  <si>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</si>
  <si>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</si>
  <si>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</si>
  <si>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</si>
  <si>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</si>
  <si>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</si>
  <si>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</si>
  <si>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</si>
  <si>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</si>
  <si>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</si>
  <si>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</si>
  <si>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</si>
  <si>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</si>
  <si>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</si>
  <si>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</si>
  <si>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</si>
  <si>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</si>
  <si>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</si>
  <si>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</si>
  <si>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</si>
  <si>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</si>
  <si>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</si>
  <si>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</si>
  <si>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</si>
  <si>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</si>
  <si>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</si>
  <si>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</si>
  <si>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</si>
  <si>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</si>
  <si>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</si>
  <si>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</si>
  <si>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</si>
  <si>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</si>
  <si>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</si>
  <si>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</si>
  <si>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</si>
  <si>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</si>
  <si>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</si>
  <si>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</si>
  <si>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</si>
  <si>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</si>
  <si>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</si>
  <si>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</si>
  <si>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</si>
  <si>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</si>
  <si>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</si>
  <si>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</si>
  <si>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</si>
  <si>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</si>
  <si>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</si>
  <si>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</si>
  <si>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</si>
  <si>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</si>
  <si>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</si>
  <si>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</si>
  <si>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</si>
  <si>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</si>
  <si>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</si>
  <si>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</si>
  <si>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</si>
  <si>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</si>
  <si>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</si>
  <si>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</si>
  <si>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</si>
  <si>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</si>
  <si>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</si>
  <si>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</si>
  <si>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</si>
  <si>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</si>
  <si>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</si>
  <si>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</si>
  <si>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</si>
  <si>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</si>
  <si>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</si>
  <si>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</si>
  <si>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</si>
  <si>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</si>
  <si>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</si>
  <si>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</si>
  <si>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</si>
  <si>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</si>
  <si>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</si>
  <si>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</si>
  <si>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</si>
  <si>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</si>
  <si>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</si>
  <si>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</si>
  <si>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</si>
  <si>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</si>
  <si>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</si>
  <si>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</si>
  <si>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</si>
  <si>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</si>
  <si>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</si>
  <si>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</si>
  <si>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</si>
  <si>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</si>
  <si>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</si>
  <si>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</si>
  <si>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</si>
  <si>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</si>
  <si>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</si>
  <si>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</si>
  <si>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</si>
  <si>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</si>
  <si>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</si>
  <si>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</si>
  <si>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</si>
  <si>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</si>
  <si>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</si>
  <si>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</si>
  <si>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</si>
  <si>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</si>
  <si>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</si>
  <si>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</si>
  <si>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</si>
  <si>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</si>
  <si>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</si>
  <si>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</si>
  <si>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</si>
  <si>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</si>
  <si>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</si>
  <si>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</si>
  <si>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</si>
  <si>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</si>
  <si>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</si>
  <si>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</si>
  <si>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</si>
  <si>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</si>
  <si>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</si>
  <si>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</si>
  <si>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</si>
  <si>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</si>
  <si>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</si>
  <si>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</si>
  <si>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</si>
  <si>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</si>
  <si>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</si>
  <si>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</si>
  <si>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</si>
  <si>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</si>
  <si>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</si>
  <si>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</si>
  <si>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</si>
  <si>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</si>
  <si>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</si>
  <si>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</si>
  <si>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</si>
  <si>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</si>
  <si>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</si>
  <si>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</si>
  <si>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</si>
  <si>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</si>
  <si>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</si>
  <si>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</si>
  <si>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</si>
  <si>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</si>
  <si>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</si>
  <si>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</si>
  <si>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</si>
  <si>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</si>
  <si>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</si>
  <si>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</si>
  <si>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</si>
  <si>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</si>
  <si>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</si>
  <si>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</si>
  <si>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</si>
  <si>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</si>
  <si>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</si>
  <si>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</si>
  <si>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</si>
  <si>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</si>
  <si>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</si>
  <si>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</si>
  <si>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</si>
  <si>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</si>
  <si>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</si>
  <si>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</si>
  <si>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</si>
  <si>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</si>
  <si>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</si>
  <si>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</si>
  <si>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</si>
  <si>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</si>
  <si>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</si>
  <si>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</si>
  <si>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</si>
  <si>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</si>
  <si>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</si>
  <si>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</si>
  <si>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</si>
  <si>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</si>
  <si>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</si>
  <si>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</si>
  <si>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</si>
  <si>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</si>
  <si>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</si>
  <si>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</si>
  <si>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</si>
  <si>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</si>
  <si>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</si>
  <si>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</si>
  <si>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</si>
  <si>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</si>
  <si>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</si>
  <si>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</si>
  <si>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</si>
  <si>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</si>
  <si>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</si>
  <si>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</si>
  <si>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</si>
  <si>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</si>
  <si>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</si>
  <si>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</si>
  <si>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</si>
  <si>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</si>
  <si>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</si>
  <si>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</si>
  <si>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</si>
  <si>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</si>
  <si>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</si>
  <si>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</si>
  <si>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</si>
  <si>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</si>
  <si>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</si>
  <si>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</si>
  <si>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</si>
  <si>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</si>
  <si>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</si>
  <si>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</si>
  <si>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</si>
  <si>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</si>
  <si>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</si>
  <si>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</si>
  <si>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</si>
  <si>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</si>
  <si>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</si>
  <si>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</si>
  <si>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</si>
  <si>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</si>
  <si>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</si>
  <si>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</si>
  <si>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</si>
  <si>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</si>
  <si>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</si>
  <si>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</si>
  <si>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</si>
  <si>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</si>
  <si>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</si>
  <si>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</si>
  <si>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</si>
  <si>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</si>
  <si>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</si>
  <si>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</si>
  <si>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</si>
  <si>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</si>
  <si>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</si>
  <si>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</si>
  <si>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</si>
  <si>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</si>
  <si>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</si>
  <si>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</si>
  <si>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</si>
  <si>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</si>
  <si>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</si>
  <si>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</si>
  <si>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</si>
  <si>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</si>
  <si>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</si>
  <si>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</si>
  <si>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</si>
  <si>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</si>
  <si>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</si>
  <si>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</si>
  <si>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</si>
  <si>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</si>
  <si>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</si>
  <si>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</si>
  <si>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</si>
  <si>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</si>
  <si>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</si>
  <si>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</si>
  <si>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</si>
  <si>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</si>
  <si>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</si>
  <si>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</si>
  <si>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</si>
  <si>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</si>
  <si>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</si>
  <si>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</si>
  <si>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</si>
  <si>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</si>
  <si>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</si>
  <si>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</si>
  <si>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</si>
  <si>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</si>
  <si>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</si>
  <si>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</si>
  <si>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</si>
  <si>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</si>
  <si>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</si>
  <si>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</si>
  <si>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</si>
  <si>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</si>
  <si>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</si>
  <si>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</si>
  <si>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</si>
  <si>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</si>
  <si>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</si>
  <si>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</si>
  <si>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</si>
  <si>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</si>
  <si>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</si>
  <si>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</si>
  <si>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</si>
  <si>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</si>
  <si>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</si>
  <si>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</si>
  <si>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</si>
  <si>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</si>
  <si>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</si>
  <si>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</si>
  <si>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</si>
  <si>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</si>
  <si>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</si>
  <si>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</si>
  <si>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</si>
  <si>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</si>
  <si>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</si>
  <si>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</si>
  <si>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</si>
  <si>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</si>
  <si>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</si>
  <si>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</si>
  <si>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</si>
  <si>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</si>
  <si>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</si>
  <si>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</si>
  <si>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</si>
  <si>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</si>
  <si>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</si>
  <si>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</si>
  <si>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</si>
  <si>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</si>
  <si>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</si>
  <si>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</si>
  <si>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</si>
  <si>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</si>
  <si>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</si>
  <si>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</si>
  <si>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</si>
  <si>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</si>
  <si>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</si>
  <si>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</si>
  <si>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</si>
  <si>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</si>
  <si>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</si>
  <si>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</si>
  <si>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</si>
  <si>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</si>
  <si>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</si>
  <si>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</si>
  <si>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</si>
  <si>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</si>
  <si>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</si>
  <si>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</si>
  <si>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</si>
  <si>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</si>
  <si>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</si>
  <si>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</si>
  <si>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</si>
  <si>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</si>
  <si>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</si>
  <si>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</si>
  <si>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</si>
  <si>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</si>
  <si>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</si>
  <si>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</si>
  <si>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</si>
  <si>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</si>
  <si>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</si>
  <si>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</si>
  <si>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</si>
  <si>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</si>
  <si>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</si>
  <si>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</si>
  <si>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</si>
  <si>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</si>
  <si>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</si>
  <si>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</si>
  <si>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</si>
  <si>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</si>
  <si>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</si>
  <si>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</si>
  <si>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</si>
  <si>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</si>
  <si>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</si>
  <si>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</si>
  <si>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</si>
  <si>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</si>
  <si>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</si>
  <si>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</si>
  <si>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</si>
  <si>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</si>
  <si>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</si>
  <si>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</si>
  <si>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</si>
  <si>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</si>
  <si>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</si>
  <si>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</si>
  <si>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</si>
  <si>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</si>
  <si>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</si>
  <si>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</si>
  <si>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</si>
  <si>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</si>
  <si>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</si>
  <si>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</si>
  <si>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</si>
  <si>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</si>
  <si>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</si>
  <si>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</si>
  <si>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</si>
  <si>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</si>
  <si>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</si>
  <si>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</si>
  <si>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</si>
  <si>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</si>
  <si>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</si>
  <si>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</si>
  <si>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</si>
  <si>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</si>
  <si>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</si>
  <si>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</si>
  <si>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</si>
  <si>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</si>
  <si>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</si>
  <si>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</si>
  <si>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</si>
  <si>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</si>
  <si>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</si>
  <si>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</si>
  <si>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</si>
  <si>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</si>
  <si>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</si>
  <si>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</si>
  <si>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</si>
  <si>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</si>
  <si>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</si>
  <si>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</si>
  <si>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</si>
  <si>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</si>
  <si>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</si>
  <si>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</si>
  <si>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</si>
  <si>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</si>
  <si>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</si>
  <si>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</si>
  <si>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</si>
  <si>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</si>
  <si>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</si>
  <si>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</si>
  <si>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</si>
  <si>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</si>
  <si>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</si>
  <si>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</si>
  <si>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</si>
  <si>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</si>
  <si>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</si>
  <si>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</si>
  <si>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</si>
  <si>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</si>
  <si>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</si>
  <si>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</si>
  <si>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</si>
  <si>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</si>
  <si>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</si>
  <si>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</si>
  <si>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</si>
  <si>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</si>
  <si>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</si>
  <si>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</si>
  <si>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</si>
  <si>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</si>
  <si>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</si>
  <si>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</si>
  <si>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</si>
  <si>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</si>
  <si>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</si>
  <si>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</si>
  <si>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</si>
  <si>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</si>
  <si>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</si>
  <si>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</si>
  <si>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</si>
  <si>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</si>
  <si>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</si>
  <si>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</si>
  <si>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</si>
  <si>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</si>
  <si>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</si>
  <si>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</si>
  <si>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</si>
  <si>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</si>
  <si>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</si>
  <si>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</si>
  <si>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</si>
  <si>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</si>
  <si>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</si>
  <si>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</si>
  <si>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</si>
  <si>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</si>
  <si>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</si>
  <si>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</si>
  <si>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</si>
  <si>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</si>
  <si>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</si>
  <si>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</si>
  <si>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</si>
  <si>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</si>
  <si>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</si>
  <si>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</si>
  <si>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</si>
  <si>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</si>
  <si>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</si>
  <si>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</si>
  <si>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</si>
  <si>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</si>
  <si>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</si>
  <si>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</si>
  <si>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</si>
  <si>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</si>
  <si>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</si>
  <si>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</si>
  <si>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</si>
  <si>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</si>
  <si>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</si>
  <si>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</si>
  <si>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</si>
  <si>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</si>
  <si>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</si>
  <si>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</si>
  <si>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</si>
  <si>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</si>
  <si>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</si>
  <si>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</si>
  <si>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</si>
  <si>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</si>
  <si>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</si>
  <si>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</si>
  <si>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</si>
  <si>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</si>
  <si>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</si>
  <si>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</si>
  <si>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</si>
  <si>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</si>
  <si>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</si>
  <si>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</si>
  <si>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</si>
  <si>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</si>
  <si>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</si>
  <si>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</si>
  <si>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</si>
  <si>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</si>
  <si>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</si>
  <si>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</si>
  <si>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</si>
  <si>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</si>
  <si>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</si>
  <si>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</si>
  <si>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</si>
  <si>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</si>
  <si>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</si>
  <si>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</si>
  <si>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</si>
  <si>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</si>
  <si>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</si>
  <si>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</si>
  <si>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</si>
  <si>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</si>
  <si>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</si>
  <si>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</si>
  <si>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</si>
  <si>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</si>
  <si>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</si>
  <si>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</si>
  <si>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</si>
  <si>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</si>
  <si>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</si>
  <si>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</si>
  <si>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</si>
  <si>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</si>
  <si>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</si>
  <si>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</si>
  <si>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</si>
  <si>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</si>
  <si>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</si>
  <si>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</si>
  <si>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</si>
  <si>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</si>
  <si>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</si>
  <si>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</si>
  <si>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</si>
  <si>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</si>
  <si>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</si>
  <si>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</si>
  <si>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</si>
  <si>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</si>
  <si>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</si>
  <si>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</si>
  <si>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</si>
  <si>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</si>
  <si>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</si>
  <si>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</si>
  <si>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</si>
  <si>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</si>
  <si>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</si>
  <si>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</si>
  <si>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</si>
  <si>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</si>
  <si>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</si>
  <si>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</si>
  <si>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</si>
  <si>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</si>
  <si>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</si>
  <si>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</si>
  <si>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</si>
  <si>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</si>
  <si>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</si>
  <si>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</si>
  <si>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</si>
  <si>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</si>
  <si>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</si>
  <si>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</si>
  <si>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</si>
  <si>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</si>
  <si>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</si>
  <si>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</si>
  <si>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</si>
  <si>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</si>
  <si>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</si>
  <si>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</si>
  <si>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</si>
  <si>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</si>
  <si>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</si>
  <si>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</si>
  <si>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</si>
  <si>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</si>
  <si>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</si>
  <si>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</si>
  <si>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</si>
  <si>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</si>
  <si>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</si>
  <si>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</si>
  <si>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</si>
  <si>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</si>
  <si>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</si>
  <si>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</si>
  <si>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</si>
  <si>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</si>
  <si>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</si>
  <si>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</si>
  <si>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</si>
  <si>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</si>
  <si>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</si>
  <si>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</si>
  <si>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</si>
  <si>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</si>
  <si>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</si>
  <si>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</si>
  <si>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</si>
  <si>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</si>
  <si>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</si>
  <si>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</si>
  <si>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</si>
  <si>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</si>
  <si>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</si>
  <si>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</si>
  <si>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</si>
  <si>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</si>
  <si>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</si>
  <si>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</si>
  <si>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</si>
  <si>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</si>
  <si>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</si>
  <si>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</si>
  <si>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</si>
  <si>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</si>
  <si>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</si>
  <si>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</si>
  <si>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</si>
  <si>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</si>
  <si>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</si>
  <si>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</si>
  <si>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</si>
  <si>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</si>
  <si>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</si>
  <si>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</si>
  <si>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</si>
  <si>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</si>
  <si>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</si>
  <si>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</si>
  <si>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</si>
  <si>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</si>
  <si>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</si>
  <si>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</si>
  <si>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</si>
  <si>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</si>
  <si>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</si>
  <si>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</si>
  <si>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</si>
  <si>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</si>
  <si>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</si>
  <si>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</si>
  <si>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</si>
  <si>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</si>
  <si>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</si>
  <si>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</si>
  <si>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</si>
  <si>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</si>
  <si>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</si>
  <si>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</si>
  <si>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</si>
  <si>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</si>
  <si>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</si>
  <si>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</si>
  <si>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</si>
  <si>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</si>
  <si>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</si>
  <si>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</si>
  <si>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</si>
  <si>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</si>
  <si>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</si>
  <si>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</si>
  <si>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</si>
  <si>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</si>
  <si>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</si>
  <si>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</si>
  <si>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</si>
  <si>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</si>
  <si>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</si>
  <si>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</si>
  <si>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</si>
  <si>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</si>
  <si>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</si>
  <si>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</si>
  <si>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</si>
  <si>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</si>
  <si>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</si>
  <si>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</si>
  <si>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</si>
  <si>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</si>
  <si>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</si>
  <si>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</si>
  <si>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</si>
  <si>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</si>
  <si>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</si>
  <si>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</si>
  <si>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</si>
  <si>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</si>
  <si>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</si>
  <si>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</si>
  <si>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</si>
  <si>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</si>
  <si>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</si>
  <si>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</si>
  <si>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</si>
  <si>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</si>
  <si>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</si>
  <si>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</si>
  <si>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</si>
  <si>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</si>
  <si>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</si>
  <si>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</si>
  <si>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</si>
  <si>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</si>
  <si>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</si>
  <si>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</si>
  <si>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</si>
  <si>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</si>
  <si>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</si>
  <si>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</si>
  <si>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</si>
  <si>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</si>
  <si>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</si>
  <si>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</si>
  <si>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</si>
  <si>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</si>
  <si>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</si>
  <si>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</si>
  <si>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</si>
  <si>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</si>
  <si>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</si>
  <si>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</si>
  <si>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</si>
  <si>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</si>
  <si>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</si>
  <si>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</si>
  <si>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</si>
  <si>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</si>
  <si>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</si>
  <si>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</si>
  <si>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</si>
  <si>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</si>
  <si>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</si>
  <si>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</si>
  <si>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</si>
  <si>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</si>
  <si>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</si>
  <si>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</si>
  <si>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</si>
  <si>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</si>
  <si>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</si>
  <si>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</si>
  <si>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</si>
  <si>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</si>
  <si>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</si>
  <si>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</si>
  <si>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</si>
  <si>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</si>
  <si>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</si>
  <si>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</si>
  <si>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</si>
  <si>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</si>
  <si>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</si>
  <si>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</si>
  <si>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</si>
  <si>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</si>
  <si>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</si>
  <si>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</si>
  <si>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</si>
  <si>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</si>
  <si>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</si>
  <si>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</si>
  <si>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</si>
  <si>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</si>
  <si>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</si>
  <si>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</si>
  <si>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</si>
  <si>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</si>
  <si>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</si>
  <si>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</si>
  <si>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</si>
  <si>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</si>
  <si>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</si>
  <si>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</si>
  <si>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</si>
  <si>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</si>
  <si>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</si>
  <si>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</si>
  <si>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</si>
  <si>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</si>
  <si>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</si>
  <si>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</si>
  <si>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</si>
  <si>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</si>
  <si>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</si>
  <si>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</si>
  <si>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</si>
  <si>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</si>
  <si>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</si>
  <si>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</si>
  <si>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</si>
  <si>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</si>
  <si>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</si>
  <si>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</si>
  <si>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</si>
  <si>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</si>
  <si>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</si>
  <si>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</si>
  <si>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</si>
  <si>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</si>
  <si>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</si>
  <si>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</si>
  <si>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</si>
  <si>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</si>
  <si>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</si>
  <si>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</si>
  <si>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</si>
  <si>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</si>
  <si>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</si>
  <si>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</si>
  <si>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</si>
  <si>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</si>
  <si>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</si>
  <si>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</si>
  <si>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</si>
  <si>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</si>
  <si>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</si>
  <si>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</si>
  <si>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</si>
  <si>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</si>
  <si>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</si>
  <si>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</si>
  <si>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</si>
  <si>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</si>
  <si>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</si>
  <si>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</si>
  <si>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</si>
  <si>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</si>
  <si>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</si>
  <si>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</si>
  <si>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</si>
  <si>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</si>
  <si>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</si>
  <si>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</si>
  <si>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</si>
  <si>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</si>
  <si>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</si>
  <si>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</si>
  <si>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</si>
  <si>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</si>
  <si>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</si>
  <si>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</si>
  <si>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</si>
  <si>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</si>
  <si>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</si>
  <si>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</si>
  <si>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</si>
  <si>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</si>
  <si>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</si>
  <si>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</si>
  <si>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</si>
  <si>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</si>
  <si>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</si>
  <si>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</si>
  <si>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</si>
  <si>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</si>
  <si>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</si>
  <si>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</si>
  <si>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</si>
  <si>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</si>
  <si>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</si>
  <si>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</si>
  <si>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</si>
  <si>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</si>
  <si>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</si>
  <si>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</si>
  <si>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</si>
  <si>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</si>
  <si>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</si>
  <si>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</si>
  <si>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</si>
  <si>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</si>
  <si>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</si>
  <si>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</si>
  <si>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</si>
  <si>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</si>
  <si>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</si>
  <si>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</si>
  <si>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</si>
  <si>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</si>
  <si>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</si>
  <si>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</si>
  <si>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</si>
  <si>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</si>
  <si>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</si>
  <si>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</si>
  <si>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</si>
  <si>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</si>
  <si>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</si>
  <si>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</si>
  <si>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</si>
  <si>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</si>
  <si>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</si>
  <si>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</si>
  <si>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</si>
  <si>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</si>
  <si>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</si>
  <si>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</si>
  <si>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</si>
  <si>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</si>
  <si>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</si>
  <si>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</si>
  <si>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</si>
  <si>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</si>
  <si>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</si>
  <si>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</si>
  <si>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</si>
  <si>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</si>
  <si>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</si>
  <si>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</si>
  <si>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</si>
  <si>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</si>
  <si>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</si>
  <si>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</si>
  <si>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</si>
  <si>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</si>
  <si>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</si>
  <si>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</si>
  <si>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</si>
  <si>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</si>
  <si>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</si>
  <si>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</si>
  <si>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</si>
  <si>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</si>
  <si>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</si>
  <si>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</si>
  <si>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</si>
  <si>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</si>
  <si>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</si>
  <si>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</si>
  <si>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</si>
  <si>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</si>
  <si>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</si>
  <si>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</si>
  <si>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</si>
  <si>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</si>
  <si>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</si>
  <si>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</si>
  <si>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</si>
  <si>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</si>
  <si>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</si>
  <si>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</si>
  <si>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</si>
  <si>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</si>
  <si>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</si>
  <si>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</si>
  <si>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</si>
  <si>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</si>
  <si>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</si>
  <si>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</si>
  <si>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</si>
  <si>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</si>
  <si>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</si>
  <si>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</si>
  <si>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</si>
  <si>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</si>
  <si>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</si>
  <si>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</si>
  <si>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</si>
  <si>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</si>
  <si>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</si>
  <si>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</si>
  <si>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</si>
  <si>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</si>
  <si>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</si>
  <si>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</si>
  <si>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</si>
  <si>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</si>
  <si>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</si>
  <si>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</si>
  <si>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</si>
  <si>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</si>
  <si>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</si>
  <si>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</si>
  <si>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</si>
  <si>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</si>
  <si>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</si>
  <si>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</si>
  <si>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</si>
  <si>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</si>
  <si>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</si>
  <si>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</si>
  <si>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</si>
  <si>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</si>
  <si>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</si>
  <si>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</si>
  <si>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</si>
  <si>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</si>
  <si>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</si>
  <si>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</si>
  <si>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</si>
  <si>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</si>
  <si>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</si>
  <si>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</si>
  <si>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</si>
  <si>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</si>
  <si>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</si>
  <si>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</si>
  <si>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</si>
  <si>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</si>
  <si>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</si>
  <si>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</si>
  <si>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</si>
  <si>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</si>
  <si>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</si>
  <si>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</si>
  <si>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</si>
  <si>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</si>
  <si>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</si>
  <si>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</si>
  <si>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</si>
  <si>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</si>
  <si>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</si>
  <si>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</si>
  <si>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</si>
  <si>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</si>
  <si>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</si>
  <si>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</si>
  <si>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</si>
  <si>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</si>
  <si>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</si>
  <si>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</si>
  <si>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</si>
  <si>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</si>
  <si>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</si>
  <si>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</si>
  <si>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</si>
  <si>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</si>
  <si>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</si>
  <si>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</si>
  <si>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</si>
  <si>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</si>
  <si>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</si>
  <si>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</si>
  <si>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</si>
  <si>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</si>
  <si>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</si>
  <si>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</si>
  <si>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</si>
  <si>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</si>
  <si>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</si>
  <si>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</si>
  <si>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</si>
  <si>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</si>
  <si>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</si>
  <si>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</si>
  <si>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</si>
  <si>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</si>
  <si>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</si>
  <si>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</si>
  <si>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</si>
  <si>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</si>
  <si>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</si>
  <si>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</si>
  <si>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</si>
  <si>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</si>
  <si>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</si>
  <si>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</si>
  <si>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</si>
  <si>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</si>
  <si>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</si>
  <si>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</si>
  <si>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</si>
  <si>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</si>
  <si>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</si>
  <si>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</si>
  <si>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</si>
  <si>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</si>
  <si>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</si>
  <si>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</si>
  <si>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</si>
  <si>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</si>
  <si>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</si>
  <si>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</si>
  <si>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</si>
  <si>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</si>
  <si>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</si>
  <si>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</si>
  <si>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</si>
  <si>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</si>
  <si>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</si>
  <si>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</si>
  <si>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</si>
  <si>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</si>
  <si>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</si>
  <si>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</si>
  <si>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</si>
  <si>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</si>
  <si>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</si>
  <si>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</si>
  <si>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</si>
  <si>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</si>
  <si>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</si>
  <si>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</si>
  <si>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</si>
  <si>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</si>
  <si>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</si>
  <si>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</si>
  <si>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</si>
  <si>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</si>
  <si>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</si>
  <si>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</si>
  <si>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</si>
  <si>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</si>
  <si>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</si>
  <si>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</si>
  <si>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</si>
  <si>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</si>
  <si>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</si>
  <si>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</si>
  <si>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</si>
  <si>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</si>
  <si>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</si>
  <si>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</si>
  <si>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</si>
  <si>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</si>
  <si>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</si>
  <si>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</si>
  <si>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</si>
  <si>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</si>
  <si>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</si>
  <si>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</si>
  <si>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</si>
  <si>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</si>
  <si>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</si>
  <si>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</si>
  <si>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</si>
  <si>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</si>
  <si>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</si>
  <si>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</si>
  <si>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</si>
  <si>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</si>
  <si>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</si>
  <si>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</si>
  <si>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</si>
  <si>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</si>
  <si>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</si>
  <si>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</si>
  <si>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</si>
  <si>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</si>
  <si>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</si>
  <si>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</si>
  <si>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</si>
  <si>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</si>
  <si>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</si>
  <si>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</si>
  <si>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</si>
  <si>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</si>
  <si>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</si>
  <si>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</si>
  <si>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</si>
  <si>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</si>
  <si>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</si>
  <si>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</si>
  <si>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</si>
  <si>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</si>
  <si>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</si>
  <si>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</si>
  <si>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</si>
  <si>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</si>
  <si>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</si>
  <si>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</si>
  <si>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</si>
  <si>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</si>
  <si>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</si>
  <si>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</si>
  <si>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</si>
  <si>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</si>
  <si>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</si>
  <si>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</si>
  <si>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</si>
  <si>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</si>
  <si>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</si>
  <si>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</si>
  <si>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</si>
  <si>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</si>
  <si>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</si>
  <si>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</si>
  <si>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</si>
  <si>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</si>
  <si>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</si>
  <si>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</si>
  <si>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</si>
  <si>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</si>
  <si>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</si>
  <si>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</si>
  <si>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</si>
  <si>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</si>
  <si>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</si>
  <si>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</si>
  <si>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</si>
  <si>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</si>
  <si>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</si>
  <si>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</si>
  <si>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</si>
  <si>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</si>
  <si>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</si>
  <si>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</si>
  <si>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</si>
  <si>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</si>
  <si>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</si>
  <si>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</si>
  <si>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</si>
  <si>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</si>
  <si>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</si>
  <si>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</si>
  <si>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</si>
  <si>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</si>
  <si>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</si>
  <si>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</si>
  <si>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</si>
  <si>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</si>
  <si>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</si>
  <si>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</si>
  <si>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</si>
  <si>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</si>
  <si>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</si>
  <si>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</si>
  <si>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</si>
  <si>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</si>
  <si>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</si>
  <si>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</si>
  <si>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</si>
  <si>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</si>
  <si>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</si>
  <si>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</si>
  <si>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</si>
  <si>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</si>
  <si>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</si>
  <si>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</si>
  <si>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</si>
  <si>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</si>
  <si>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</si>
  <si>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</si>
  <si>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</si>
  <si>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</si>
  <si>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</si>
  <si>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</si>
  <si>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</si>
  <si>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</si>
  <si>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</si>
  <si>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</si>
  <si>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</si>
  <si>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</si>
  <si>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</si>
  <si>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</si>
  <si>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</si>
  <si>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</si>
  <si>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</si>
  <si>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</si>
  <si>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</si>
  <si>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</si>
  <si>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</si>
  <si>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</si>
  <si>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</si>
  <si>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</si>
  <si>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</si>
  <si>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</si>
  <si>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</si>
  <si>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</si>
  <si>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</si>
  <si>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</si>
  <si>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</si>
  <si>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</si>
  <si>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</si>
  <si>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</si>
  <si>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</si>
  <si>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</si>
  <si>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</si>
  <si>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</si>
  <si>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</si>
  <si>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</si>
  <si>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</si>
  <si>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</si>
  <si>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</si>
  <si>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</si>
  <si>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</si>
  <si>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</si>
  <si>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</si>
  <si>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</si>
  <si>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</si>
  <si>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</si>
  <si>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</si>
  <si>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</si>
  <si>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</si>
  <si>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</si>
  <si>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</si>
  <si>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</si>
  <si>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</si>
  <si>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</si>
  <si>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</si>
  <si>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</si>
  <si>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</si>
  <si>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</si>
  <si>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</si>
  <si>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</si>
  <si>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</si>
  <si>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</si>
  <si>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</si>
  <si>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</si>
  <si>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</si>
  <si>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</si>
  <si>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</si>
  <si>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</si>
  <si>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</si>
  <si>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</si>
  <si>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</si>
  <si>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</si>
  <si>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</si>
  <si>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</si>
  <si>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</si>
  <si>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</si>
  <si>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</si>
  <si>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</si>
  <si>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</si>
  <si>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</si>
  <si>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</si>
  <si>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</si>
  <si>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</si>
  <si>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</si>
  <si>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</si>
  <si>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</si>
  <si>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</si>
  <si>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</si>
  <si>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</si>
  <si>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</si>
  <si>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</si>
  <si>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</si>
  <si>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</si>
  <si>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</si>
  <si>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</si>
  <si>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</si>
  <si>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</si>
  <si>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</si>
  <si>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</si>
  <si>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</si>
  <si>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</si>
  <si>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</si>
  <si>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</si>
  <si>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</si>
  <si>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</si>
  <si>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</si>
  <si>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</si>
  <si>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</si>
  <si>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</si>
  <si>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</si>
  <si>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</si>
  <si>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</si>
  <si>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</si>
  <si>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</si>
  <si>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</si>
  <si>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</si>
  <si>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</si>
  <si>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</si>
  <si>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</si>
  <si>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</si>
  <si>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</si>
  <si>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</si>
  <si>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</si>
  <si>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</si>
  <si>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</si>
  <si>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</si>
  <si>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</si>
  <si>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</si>
  <si>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</si>
  <si>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</si>
  <si>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</si>
  <si>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</si>
  <si>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</si>
  <si>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</si>
  <si>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</si>
  <si>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</si>
  <si>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</si>
  <si>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</si>
  <si>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</si>
  <si>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</si>
  <si>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</si>
  <si>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</si>
  <si>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</si>
  <si>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</si>
  <si>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</si>
  <si>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</si>
  <si>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</si>
  <si>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</si>
  <si>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</si>
  <si>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</si>
  <si>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</si>
  <si>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</si>
  <si>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</si>
  <si>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</si>
  <si>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</si>
  <si>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</si>
  <si>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</si>
  <si>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</si>
  <si>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</si>
  <si>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</si>
  <si>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</si>
  <si>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</si>
  <si>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</si>
  <si>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</si>
  <si>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</si>
  <si>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</si>
  <si>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</si>
  <si>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</si>
  <si>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</si>
  <si>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</si>
  <si>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</si>
  <si>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</si>
  <si>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</si>
  <si>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</si>
  <si>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</si>
  <si>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</si>
  <si>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</si>
  <si>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</si>
  <si>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</si>
  <si>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</si>
  <si>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</si>
  <si>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</si>
  <si>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</si>
  <si>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</si>
  <si>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</si>
  <si>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</si>
  <si>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</si>
  <si>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</si>
  <si>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</si>
  <si>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</si>
  <si>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</si>
  <si>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</si>
  <si>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</si>
  <si>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</si>
  <si>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</si>
  <si>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</si>
  <si>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</si>
  <si>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</si>
  <si>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</si>
  <si>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</si>
  <si>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</si>
  <si>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</si>
  <si>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</si>
  <si>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</si>
  <si>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</si>
  <si>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</si>
  <si>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</si>
  <si>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</si>
  <si>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</si>
  <si>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</si>
  <si>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</si>
  <si>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</si>
  <si>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</si>
  <si>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</si>
  <si>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</si>
  <si>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</si>
  <si>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</si>
  <si>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</si>
  <si>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</si>
  <si>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</si>
  <si>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</si>
  <si>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</si>
  <si>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</si>
  <si>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</si>
  <si>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</si>
  <si>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</si>
  <si>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</si>
  <si>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</si>
  <si>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</si>
  <si>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</si>
  <si>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</si>
  <si>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</si>
  <si>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</si>
  <si>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</si>
  <si>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</si>
  <si>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</si>
  <si>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</si>
  <si>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</si>
  <si>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</si>
  <si>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</si>
  <si>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</si>
  <si>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</si>
  <si>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</si>
  <si>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</si>
  <si>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</si>
  <si>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</si>
  <si>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</si>
  <si>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</si>
  <si>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</si>
  <si>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</si>
  <si>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</si>
  <si>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</si>
  <si>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</si>
  <si>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</si>
  <si>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</si>
  <si>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</si>
  <si>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</si>
  <si>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</si>
  <si>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</si>
  <si>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</si>
  <si>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</si>
  <si>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</si>
  <si>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</si>
  <si>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</si>
  <si>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</si>
  <si>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</si>
  <si>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</si>
  <si>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</si>
  <si>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</si>
  <si>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</si>
  <si>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</si>
  <si>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</si>
  <si>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</si>
  <si>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</si>
  <si>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</si>
  <si>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</si>
  <si>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</si>
  <si>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</si>
  <si>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</si>
  <si>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</si>
  <si>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</si>
  <si>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</si>
  <si>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</si>
  <si>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</si>
  <si>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</si>
  <si>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</si>
  <si>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</si>
  <si>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</si>
  <si>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</si>
  <si>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</si>
  <si>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</si>
  <si>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</si>
  <si>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</si>
  <si>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</si>
  <si>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</si>
  <si>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</si>
  <si>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</si>
  <si>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</si>
  <si>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</si>
  <si>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</si>
  <si>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</si>
  <si>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</si>
  <si>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</si>
  <si>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</si>
  <si>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</si>
  <si>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</si>
  <si>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</si>
  <si>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</si>
  <si>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</si>
  <si>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</si>
  <si>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</si>
  <si>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</si>
  <si>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</si>
  <si>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</si>
  <si>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</si>
  <si>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</si>
  <si>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</si>
  <si>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</si>
  <si>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</si>
  <si>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</si>
  <si>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</si>
  <si>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</si>
  <si>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</si>
  <si>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</si>
  <si>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</si>
  <si>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</si>
  <si>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</si>
  <si>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</si>
  <si>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</si>
  <si>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</si>
  <si>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</si>
  <si>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</si>
  <si>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</si>
  <si>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</si>
  <si>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</si>
  <si>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</si>
  <si>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</si>
  <si>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</si>
  <si>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</si>
  <si>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</si>
  <si>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</si>
  <si>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</si>
  <si>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</si>
  <si>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</si>
  <si>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</si>
  <si>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</si>
  <si>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</si>
  <si>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</si>
  <si>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</si>
  <si>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</si>
  <si>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</si>
  <si>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</si>
  <si>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</si>
  <si>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</si>
  <si>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</si>
  <si>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</si>
  <si>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</si>
  <si>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</si>
  <si>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</si>
  <si>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</si>
  <si>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</si>
  <si>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</si>
  <si>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</si>
  <si>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</si>
  <si>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</si>
  <si>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</si>
  <si>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</si>
  <si>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</si>
  <si>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</si>
  <si>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</si>
  <si>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</si>
  <si>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</si>
  <si>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</si>
  <si>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</si>
  <si>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</si>
  <si>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</si>
  <si>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</si>
  <si>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</si>
  <si>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</si>
  <si>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</si>
  <si>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</si>
  <si>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</si>
  <si>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</si>
  <si>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</si>
  <si>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</si>
  <si>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</si>
  <si>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</si>
  <si>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</si>
  <si>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</si>
  <si>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</si>
  <si>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</si>
  <si>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</si>
  <si>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</si>
  <si>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</si>
  <si>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</si>
  <si>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</si>
  <si>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</si>
  <si>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</si>
  <si>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</si>
  <si>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</si>
  <si>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</si>
  <si>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</si>
  <si>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</si>
  <si>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</si>
  <si>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</si>
  <si>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</si>
  <si>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</si>
  <si>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</si>
  <si>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</si>
  <si>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</si>
  <si>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</si>
  <si>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</si>
  <si>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</si>
  <si>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</si>
  <si>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</si>
  <si>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</si>
  <si>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</si>
  <si>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</si>
  <si>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</si>
  <si>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</si>
  <si>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</si>
  <si>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</si>
  <si>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</si>
  <si>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</si>
  <si>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</si>
  <si>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</si>
  <si>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</si>
  <si>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</si>
  <si>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</si>
  <si>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</si>
  <si>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</si>
  <si>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</si>
  <si>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</si>
  <si>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</si>
  <si>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</si>
  <si>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</si>
  <si>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</si>
  <si>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</si>
  <si>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</si>
  <si>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</si>
  <si>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</si>
  <si>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</si>
  <si>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</si>
  <si>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</si>
  <si>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</si>
  <si>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</si>
  <si>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</si>
  <si>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</si>
  <si>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</si>
  <si>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</si>
  <si>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</si>
  <si>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</si>
  <si>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</si>
  <si>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</si>
  <si>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</si>
  <si>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</si>
  <si>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</si>
  <si>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</si>
  <si>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</si>
  <si>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</si>
  <si>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</si>
  <si>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</si>
  <si>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</si>
  <si>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</si>
  <si>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</si>
  <si>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</si>
  <si>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</si>
  <si>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</si>
  <si>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</si>
  <si>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</si>
  <si>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</si>
  <si>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</si>
  <si>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</si>
  <si>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</si>
  <si>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</si>
  <si>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</si>
  <si>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</si>
  <si>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</si>
  <si>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</si>
  <si>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</si>
  <si>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</si>
  <si>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</si>
  <si>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</si>
  <si>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</si>
  <si>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</si>
  <si>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</si>
  <si>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</si>
  <si>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</si>
  <si>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</si>
  <si>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</si>
  <si>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</si>
  <si>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</si>
  <si>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</si>
  <si>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</si>
  <si>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</si>
  <si>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</si>
  <si>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</si>
  <si>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</si>
  <si>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</si>
  <si>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</si>
  <si>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</si>
  <si>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</si>
  <si>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</si>
  <si>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</si>
  <si>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</si>
  <si>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</si>
  <si>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</si>
  <si>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</si>
  <si>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</si>
  <si>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</si>
  <si>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</si>
  <si>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</si>
  <si>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</si>
  <si>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</si>
  <si>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</si>
  <si>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</si>
  <si>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</si>
  <si>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</si>
  <si>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</si>
  <si>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</si>
  <si>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</si>
  <si>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</si>
  <si>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</si>
  <si>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</si>
  <si>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</si>
  <si>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</si>
  <si>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</si>
  <si>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</si>
  <si>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</si>
  <si>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</si>
  <si>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</si>
  <si>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</si>
  <si>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</si>
  <si>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</si>
  <si>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</si>
  <si>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</si>
  <si>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</si>
  <si>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</si>
  <si>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</si>
  <si>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</si>
  <si>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</si>
  <si>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</si>
  <si>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</si>
  <si>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</si>
  <si>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</si>
  <si>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</si>
  <si>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</si>
  <si>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</si>
  <si>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</si>
  <si>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</si>
  <si>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</si>
  <si>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</si>
  <si>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</si>
  <si>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</si>
  <si>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</si>
  <si>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</si>
  <si>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</si>
  <si>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</si>
  <si>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</si>
  <si>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</si>
  <si>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</si>
  <si>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</si>
  <si>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</si>
  <si>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</si>
  <si>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</si>
  <si>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</si>
  <si>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</si>
  <si>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</si>
  <si>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</si>
  <si>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</si>
  <si>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</si>
  <si>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</si>
  <si>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</si>
  <si>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</si>
  <si>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</si>
  <si>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</si>
  <si>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</si>
  <si>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</si>
  <si>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</si>
  <si>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</si>
  <si>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</si>
  <si>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</si>
  <si>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</si>
  <si>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</si>
  <si>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</si>
  <si>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</si>
  <si>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</si>
  <si>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</si>
  <si>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</si>
  <si>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</si>
  <si>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</si>
  <si>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</si>
  <si>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</si>
  <si>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</si>
  <si>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</si>
  <si>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</si>
  <si>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</si>
  <si>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</si>
  <si>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</si>
  <si>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</si>
  <si>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</si>
  <si>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</si>
  <si>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</si>
  <si>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</si>
  <si>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</si>
  <si>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</si>
  <si>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</si>
  <si>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</si>
  <si>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</si>
  <si>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</si>
  <si>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</si>
  <si>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</si>
  <si>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</si>
  <si>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</si>
  <si>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</si>
  <si>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</si>
  <si>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</si>
  <si>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</si>
  <si>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</si>
  <si>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</si>
  <si>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</si>
  <si>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</si>
  <si>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</si>
  <si>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</si>
  <si>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</si>
  <si>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</si>
  <si>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</si>
  <si>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</si>
  <si>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</si>
  <si>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</si>
  <si>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</si>
  <si>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</si>
  <si>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</si>
  <si>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</si>
  <si>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</si>
  <si>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</si>
  <si>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</si>
  <si>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</si>
  <si>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</si>
  <si>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</si>
  <si>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</si>
  <si>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</si>
  <si>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</si>
  <si>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</si>
  <si>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</si>
  <si>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</si>
  <si>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</si>
  <si>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</si>
  <si>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</si>
  <si>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</si>
  <si>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</si>
  <si>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</si>
  <si>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</si>
  <si>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</si>
  <si>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</si>
  <si>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</si>
  <si>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</si>
  <si>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</si>
  <si>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</si>
  <si>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</si>
  <si>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</si>
  <si>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</si>
  <si>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</si>
  <si>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</si>
  <si>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</si>
  <si>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</si>
  <si>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</si>
  <si>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</si>
  <si>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</si>
  <si>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</si>
  <si>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</si>
  <si>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</si>
  <si>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</si>
  <si>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</si>
  <si>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</si>
  <si>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</si>
  <si>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</si>
  <si>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</si>
  <si>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</si>
  <si>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</si>
  <si>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</si>
  <si>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</si>
  <si>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</si>
  <si>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</si>
  <si>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</si>
  <si>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</si>
  <si>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</si>
  <si>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</si>
  <si>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</si>
  <si>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</si>
  <si>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</si>
  <si>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</si>
  <si>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</si>
  <si>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</si>
  <si>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</si>
  <si>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</si>
  <si>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</si>
  <si>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</si>
  <si>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</si>
  <si>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</si>
  <si>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</si>
  <si>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</si>
  <si>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</si>
  <si>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</si>
  <si>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</si>
  <si>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</si>
  <si>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</si>
  <si>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</si>
  <si>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</si>
  <si>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</si>
  <si>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</si>
  <si>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</si>
  <si>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</si>
  <si>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</si>
  <si>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</si>
  <si>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</si>
  <si>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</si>
  <si>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</si>
  <si>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</si>
  <si>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</si>
  <si>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</si>
  <si>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</si>
  <si>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</si>
  <si>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</si>
  <si>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</si>
  <si>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</si>
  <si>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</si>
  <si>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</si>
  <si>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</si>
  <si>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</si>
  <si>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</si>
  <si>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</si>
  <si>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</si>
  <si>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</si>
  <si>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</si>
  <si>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</si>
  <si>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</si>
  <si>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</si>
  <si>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</si>
  <si>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</si>
  <si>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</si>
  <si>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</si>
  <si>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</si>
  <si>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</si>
  <si>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</si>
  <si>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</si>
  <si>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</si>
  <si>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</si>
  <si>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</si>
  <si>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</si>
  <si>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</si>
  <si>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</si>
  <si>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</si>
  <si>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</si>
  <si>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</si>
  <si>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</si>
  <si>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</si>
  <si>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</si>
  <si>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</si>
  <si>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</si>
  <si>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</si>
  <si>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</si>
  <si>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</si>
  <si>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</si>
  <si>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</si>
  <si>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</si>
  <si>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</si>
  <si>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</si>
  <si>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</si>
  <si>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</si>
  <si>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</si>
  <si>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</si>
  <si>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</si>
  <si>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</si>
  <si>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</si>
  <si>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</si>
  <si>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</si>
  <si>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</si>
  <si>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</si>
  <si>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</si>
  <si>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</si>
  <si>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</si>
  <si>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</si>
  <si>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</si>
  <si>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</si>
  <si>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</si>
  <si>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</si>
  <si>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</si>
  <si>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</si>
  <si>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</si>
  <si>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</si>
  <si>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</si>
  <si>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</si>
  <si>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</si>
  <si>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</si>
  <si>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</si>
  <si>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</si>
  <si>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</si>
  <si>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</si>
  <si>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</si>
  <si>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</si>
  <si>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</si>
  <si>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</si>
  <si>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</si>
  <si>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</si>
  <si>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</si>
  <si>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</si>
  <si>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</si>
  <si>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</si>
  <si>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</si>
  <si>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</si>
  <si>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</si>
  <si>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</si>
  <si>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</si>
  <si>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</si>
  <si>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</si>
  <si>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</si>
  <si>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</si>
  <si>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</si>
  <si>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</si>
  <si>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</si>
  <si>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</si>
  <si>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</si>
  <si>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</si>
  <si>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</si>
  <si>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</si>
  <si>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</si>
  <si>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</si>
  <si>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</si>
  <si>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</si>
  <si>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</si>
  <si>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</si>
  <si>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</si>
  <si>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</si>
  <si>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</si>
  <si>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</si>
  <si>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</si>
  <si>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</si>
  <si>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</si>
  <si>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</si>
  <si>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</si>
  <si>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</si>
  <si>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</si>
  <si>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</si>
  <si>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</si>
  <si>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</si>
  <si>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</si>
  <si>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</si>
  <si>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</si>
  <si>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</si>
  <si>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</si>
  <si>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</si>
  <si>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</si>
  <si>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</si>
  <si>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</si>
  <si>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</si>
  <si>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</si>
  <si>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</si>
  <si>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</si>
  <si>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</si>
  <si>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</si>
  <si>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</si>
  <si>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</si>
  <si>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</si>
  <si>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</si>
  <si>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</si>
  <si>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</si>
  <si>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</si>
  <si>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</si>
  <si>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</si>
  <si>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</si>
  <si>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</si>
  <si>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</si>
  <si>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</si>
  <si>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</si>
  <si>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</si>
  <si>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</si>
  <si>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</si>
  <si>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</si>
  <si>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</si>
  <si>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</si>
  <si>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</si>
  <si>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</si>
  <si>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</si>
  <si>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</si>
  <si>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</si>
  <si>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</si>
  <si>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</si>
  <si>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</si>
  <si>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</si>
  <si>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</si>
  <si>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</si>
  <si>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</si>
  <si>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</si>
  <si>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</si>
  <si>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</si>
  <si>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</si>
  <si>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</si>
  <si>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</si>
  <si>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</si>
  <si>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</si>
  <si>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</si>
  <si>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</si>
  <si>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</si>
  <si>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</si>
  <si>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</si>
  <si>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</si>
  <si>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</si>
  <si>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</si>
  <si>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</si>
  <si>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</si>
  <si>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</si>
  <si>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</si>
  <si>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</si>
  <si>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</si>
  <si>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</si>
  <si>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</si>
  <si>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</si>
  <si>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</si>
  <si>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</si>
  <si>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</si>
  <si>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</si>
  <si>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</si>
  <si>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</si>
  <si>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</si>
  <si>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</si>
  <si>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</si>
  <si>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</si>
  <si>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</si>
  <si>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</si>
  <si>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</si>
  <si>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</si>
  <si>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</si>
  <si>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</si>
  <si>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</si>
  <si>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</si>
  <si>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</si>
  <si>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</si>
  <si>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</si>
  <si>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</si>
  <si>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</si>
  <si>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</si>
  <si>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</si>
  <si>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</si>
  <si>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</si>
  <si>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</si>
  <si>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</si>
  <si>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</si>
  <si>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</si>
  <si>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</si>
  <si>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</si>
  <si>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</si>
  <si>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</si>
  <si>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</si>
  <si>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</si>
  <si>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</si>
  <si>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</si>
  <si>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</si>
  <si>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</si>
  <si>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</si>
  <si>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</si>
  <si>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</si>
  <si>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</si>
  <si>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</si>
  <si>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</si>
  <si>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</si>
  <si>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</si>
  <si>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</si>
  <si>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</si>
  <si>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</si>
  <si>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</si>
  <si>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</si>
  <si>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</si>
  <si>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</si>
  <si>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</si>
  <si>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</si>
  <si>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</si>
  <si>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</si>
  <si>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</si>
  <si>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</si>
  <si>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</si>
  <si>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</si>
  <si>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</si>
  <si>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</si>
  <si>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</si>
  <si>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</si>
  <si>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</si>
  <si>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</si>
  <si>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</si>
  <si>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</si>
  <si>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</si>
  <si>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</si>
  <si>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</si>
  <si>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</si>
  <si>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</si>
  <si>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</si>
  <si>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</si>
  <si>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</si>
  <si>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</si>
  <si>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</si>
  <si>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</si>
  <si>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</si>
  <si>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</si>
  <si>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</si>
  <si>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</si>
  <si>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</si>
  <si>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</si>
  <si>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</si>
  <si>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</si>
  <si>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</si>
  <si>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</si>
  <si>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</si>
  <si>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</si>
  <si>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</si>
  <si>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</si>
  <si>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</si>
  <si>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</si>
  <si>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</si>
  <si>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</si>
  <si>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</si>
  <si>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</si>
  <si>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</si>
  <si>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</si>
  <si>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</si>
  <si>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</si>
  <si>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</si>
  <si>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</si>
  <si>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</si>
  <si>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</si>
  <si>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</si>
  <si>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</si>
  <si>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</si>
  <si>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</si>
  <si>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</si>
  <si>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</si>
  <si>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</si>
  <si>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</si>
  <si>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</si>
  <si>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</si>
  <si>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</si>
  <si>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</si>
  <si>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</si>
  <si>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</si>
  <si>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</si>
  <si>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</si>
  <si>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</si>
  <si>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</si>
  <si>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</si>
  <si>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</si>
  <si>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</si>
  <si>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</si>
  <si>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</si>
  <si>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</si>
  <si>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</si>
  <si>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</si>
  <si>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</si>
  <si>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</si>
  <si>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</si>
  <si>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</si>
  <si>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</si>
  <si>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</si>
  <si>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</si>
  <si>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</si>
  <si>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</si>
  <si>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</si>
  <si>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</si>
  <si>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</si>
  <si>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</si>
  <si>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</si>
  <si>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</si>
  <si>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</si>
  <si>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</si>
  <si>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</si>
  <si>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</si>
  <si>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</si>
  <si>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</si>
  <si>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</si>
  <si>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</si>
  <si>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</si>
  <si>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</si>
  <si>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</si>
  <si>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</si>
  <si>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</si>
  <si>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</si>
  <si>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</si>
  <si>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</si>
  <si>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</si>
  <si>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</si>
  <si>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</si>
  <si>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</si>
  <si>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</si>
  <si>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</si>
  <si>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</si>
  <si>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</si>
  <si>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</si>
  <si>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</si>
  <si>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</si>
  <si>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</si>
  <si>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</si>
  <si>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</si>
  <si>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</si>
  <si>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</si>
  <si>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</si>
  <si>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</si>
  <si>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</si>
  <si>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</si>
  <si>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</si>
  <si>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</si>
  <si>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</si>
  <si>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</si>
  <si>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</si>
  <si>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</si>
  <si>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</si>
  <si>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</si>
  <si>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</si>
  <si>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</si>
  <si>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</si>
  <si>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</si>
  <si>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</si>
  <si>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</si>
  <si>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</si>
  <si>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</si>
  <si>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</si>
  <si>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</si>
  <si>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</si>
  <si>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</si>
  <si>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</si>
  <si>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</si>
  <si>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</si>
  <si>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</si>
  <si>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</si>
  <si>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</si>
  <si>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</si>
  <si>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</si>
  <si>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</si>
  <si>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</si>
  <si>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</si>
  <si>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</si>
  <si>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</si>
  <si>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</si>
  <si>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</si>
  <si>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</si>
  <si>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</si>
  <si>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</si>
  <si>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</si>
  <si>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</si>
  <si>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</si>
  <si>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</si>
  <si>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</si>
  <si>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</si>
  <si>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</si>
  <si>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</si>
  <si>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</si>
  <si>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</si>
  <si>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</si>
  <si>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</si>
  <si>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</si>
  <si>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</si>
  <si>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</si>
  <si>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</si>
  <si>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</si>
  <si>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</si>
  <si>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</si>
  <si>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</si>
  <si>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</si>
  <si>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</si>
  <si>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</si>
  <si>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</si>
  <si>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</si>
  <si>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</si>
  <si>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</si>
  <si>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</si>
  <si>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</si>
  <si>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</si>
  <si>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</si>
  <si>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</si>
  <si>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</si>
  <si>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</si>
  <si>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</si>
  <si>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</si>
  <si>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</si>
  <si>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</si>
  <si>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</si>
  <si>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</si>
  <si>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</si>
  <si>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</si>
  <si>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</si>
  <si>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</si>
  <si>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</si>
  <si>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</si>
  <si>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</si>
  <si>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</si>
  <si>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</si>
  <si>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</si>
  <si>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</si>
  <si>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</si>
  <si>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</si>
  <si>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</si>
  <si>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</si>
  <si>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</si>
  <si>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</si>
  <si>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</si>
  <si>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</si>
  <si>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</si>
  <si>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</si>
  <si>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</si>
  <si>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</si>
  <si>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</si>
  <si>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</si>
  <si>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</si>
  <si>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</si>
  <si>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</si>
  <si>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</si>
  <si>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</si>
  <si>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</si>
  <si>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</si>
  <si>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</si>
  <si>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</si>
  <si>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</si>
  <si>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</si>
  <si>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</si>
  <si>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</si>
  <si>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</si>
  <si>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</si>
  <si>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</si>
  <si>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</si>
  <si>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</si>
  <si>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</si>
  <si>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</si>
  <si>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</si>
  <si>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</si>
  <si>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</si>
  <si>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</si>
  <si>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</si>
  <si>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</si>
  <si>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</si>
  <si>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</si>
  <si>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</si>
  <si>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</si>
  <si>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</si>
  <si>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</si>
  <si>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</si>
  <si>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</si>
  <si>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</si>
  <si>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</si>
  <si>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</si>
  <si>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</si>
  <si>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</si>
  <si>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</si>
  <si>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</si>
  <si>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</si>
  <si>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</si>
  <si>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</si>
  <si>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</si>
  <si>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</si>
  <si>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</si>
  <si>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</si>
  <si>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</si>
  <si>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</si>
  <si>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</si>
  <si>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</si>
  <si>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</si>
  <si>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</si>
  <si>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</si>
  <si>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</si>
  <si>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</si>
  <si>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</si>
  <si>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</si>
  <si>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</si>
  <si>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</si>
  <si>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</si>
  <si>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</si>
  <si>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</si>
  <si>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</si>
  <si>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</si>
  <si>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</si>
  <si>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</si>
  <si>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</si>
  <si>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</si>
  <si>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</si>
  <si>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</si>
  <si>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</si>
  <si>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</si>
  <si>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</si>
  <si>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</si>
  <si>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</si>
  <si>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</si>
  <si>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</si>
  <si>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</si>
  <si>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</si>
  <si>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</si>
  <si>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</si>
  <si>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</si>
  <si>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</si>
  <si>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</si>
  <si>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</si>
  <si>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</si>
  <si>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</si>
  <si>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</si>
  <si>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</si>
  <si>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</si>
  <si>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</si>
  <si>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</si>
  <si>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</si>
  <si>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</si>
  <si>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</si>
  <si>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</si>
  <si>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</si>
  <si>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</si>
  <si>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</si>
  <si>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</si>
  <si>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</si>
  <si>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</si>
  <si>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</si>
  <si>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</si>
  <si>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</si>
  <si>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</si>
  <si>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</si>
  <si>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</si>
  <si>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</si>
  <si>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</si>
  <si>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</si>
  <si>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</si>
  <si>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</si>
  <si>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</si>
  <si>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</si>
  <si>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</si>
  <si>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</si>
  <si>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</si>
  <si>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</si>
  <si>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</si>
  <si>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</si>
  <si>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</si>
  <si>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</si>
  <si>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</si>
  <si>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</si>
  <si>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</si>
  <si>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</si>
  <si>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</si>
  <si>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</si>
  <si>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</si>
  <si>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</si>
  <si>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</si>
  <si>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</si>
  <si>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</si>
  <si>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</si>
  <si>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</si>
  <si>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</si>
  <si>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</si>
  <si>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</si>
  <si>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</si>
  <si>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</si>
  <si>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</si>
  <si>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</si>
  <si>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</si>
  <si>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</si>
  <si>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</si>
  <si>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</si>
  <si>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</si>
  <si>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</si>
  <si>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</si>
  <si>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</si>
  <si>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</si>
  <si>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</si>
  <si>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</si>
  <si>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</si>
  <si>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</si>
  <si>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</si>
  <si>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</si>
  <si>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</si>
  <si>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</si>
  <si>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</si>
  <si>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</si>
  <si>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</si>
  <si>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</si>
  <si>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</si>
  <si>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</si>
  <si>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</si>
  <si>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</si>
  <si>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</si>
  <si>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</si>
  <si>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</si>
  <si>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</si>
  <si>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</si>
  <si>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</si>
  <si>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</si>
  <si>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</si>
  <si>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</si>
  <si>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</si>
  <si>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</si>
  <si>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</si>
  <si>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</si>
  <si>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</si>
  <si>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</si>
  <si>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</si>
  <si>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</si>
  <si>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</si>
  <si>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</si>
  <si>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</si>
  <si>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</si>
  <si>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</si>
  <si>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</si>
  <si>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</si>
  <si>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</si>
  <si>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</si>
  <si>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</si>
  <si>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</si>
  <si>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</si>
  <si>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</si>
  <si>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</si>
  <si>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</si>
  <si>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</si>
  <si>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</si>
  <si>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</si>
  <si>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</si>
  <si>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</si>
  <si>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</si>
  <si>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</si>
  <si>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</si>
  <si>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</si>
  <si>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</si>
  <si>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</si>
  <si>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</si>
  <si>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</si>
  <si>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</si>
  <si>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</si>
  <si>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</si>
  <si>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</si>
  <si>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</si>
  <si>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</si>
  <si>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</si>
  <si>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</si>
  <si>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</si>
  <si>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</si>
  <si>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</si>
  <si>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</si>
  <si>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</si>
  <si>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</si>
  <si>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</si>
  <si>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</si>
  <si>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</si>
  <si>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</si>
  <si>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</si>
  <si>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</si>
  <si>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</si>
  <si>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</si>
  <si>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</si>
  <si>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</si>
  <si>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</si>
  <si>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</si>
  <si>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</si>
  <si>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</si>
  <si>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</si>
  <si>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</si>
  <si>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</si>
  <si>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</si>
  <si>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</si>
  <si>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</si>
  <si>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</si>
  <si>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</si>
  <si>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</si>
  <si>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</si>
  <si>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</si>
  <si>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</si>
  <si>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</si>
  <si>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</si>
  <si>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</si>
  <si>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</si>
  <si>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</si>
  <si>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</si>
  <si>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</si>
  <si>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</si>
  <si>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</si>
  <si>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</si>
  <si>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</si>
  <si>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</si>
  <si>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</si>
  <si>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</si>
  <si>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</si>
  <si>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</si>
  <si>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</si>
  <si>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</si>
  <si>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</si>
  <si>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</si>
  <si>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</si>
  <si>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</si>
  <si>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</si>
  <si>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</si>
  <si>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</si>
  <si>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</si>
  <si>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</si>
  <si>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</si>
  <si>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</si>
  <si>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</si>
  <si>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</si>
  <si>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</si>
  <si>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</si>
  <si>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</si>
  <si>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</si>
  <si>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</si>
  <si>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</si>
  <si>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</si>
  <si>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</si>
  <si>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</si>
  <si>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</si>
  <si>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</si>
  <si>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</si>
  <si>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</si>
  <si>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</si>
  <si>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</si>
  <si>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</si>
  <si>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</si>
  <si>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</si>
  <si>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</si>
  <si>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</si>
  <si>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</si>
  <si>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</si>
  <si>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</si>
  <si>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</si>
  <si>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</si>
  <si>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</si>
  <si>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</si>
  <si>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</si>
  <si>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</si>
  <si>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</si>
  <si>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</si>
  <si>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</si>
  <si>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</si>
  <si>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</si>
  <si>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</si>
  <si>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</si>
  <si>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</si>
  <si>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</si>
  <si>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</si>
  <si>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</si>
  <si>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</si>
  <si>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</si>
  <si>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</si>
  <si>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</si>
  <si>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</si>
  <si>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</si>
  <si>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</si>
  <si>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</si>
  <si>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</si>
  <si>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</si>
  <si>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</si>
  <si>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</si>
  <si>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</si>
  <si>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</si>
  <si>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</si>
  <si>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</si>
  <si>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</si>
  <si>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</si>
  <si>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</si>
  <si>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</si>
  <si>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</si>
  <si>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</si>
  <si>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</si>
  <si>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</si>
  <si>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</si>
  <si>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</si>
  <si>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</si>
  <si>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</si>
  <si>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</si>
  <si>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</si>
  <si>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</si>
  <si>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</si>
  <si>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</si>
  <si>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</si>
  <si>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</si>
  <si>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</si>
  <si>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</si>
  <si>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</si>
  <si>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</si>
  <si>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</si>
  <si>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</si>
  <si>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</si>
  <si>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</si>
  <si>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</si>
  <si>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</si>
  <si>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</si>
  <si>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</si>
  <si>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</si>
  <si>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</si>
  <si>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</si>
  <si>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</si>
  <si>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</si>
  <si>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</si>
  <si>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</si>
  <si>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</si>
  <si>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</si>
  <si>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</si>
  <si>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</si>
  <si>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</si>
  <si>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</si>
  <si>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</si>
  <si>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</si>
  <si>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</si>
  <si>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</si>
  <si>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</si>
  <si>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</si>
  <si>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</si>
  <si>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</si>
  <si>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</si>
  <si>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</si>
  <si>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</si>
  <si>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</si>
  <si>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</si>
  <si>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</si>
  <si>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</si>
  <si>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</si>
  <si>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</si>
  <si>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</si>
  <si>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</si>
  <si>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</si>
  <si>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</si>
  <si>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</si>
  <si>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</si>
  <si>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</si>
  <si>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</si>
  <si>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</si>
  <si>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</si>
  <si>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</si>
  <si>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</si>
  <si>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</si>
  <si>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</si>
  <si>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</si>
  <si>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</si>
  <si>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</si>
  <si>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</si>
  <si>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</si>
  <si>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</si>
  <si>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</si>
  <si>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</si>
  <si>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</si>
  <si>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</si>
  <si>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</si>
  <si>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</si>
  <si>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</si>
  <si>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</si>
  <si>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</si>
  <si>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</si>
  <si>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</si>
  <si>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</si>
  <si>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</si>
  <si>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</si>
  <si>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</si>
  <si>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</si>
  <si>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</si>
  <si>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</si>
  <si>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</si>
  <si>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</si>
  <si>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</si>
  <si>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</si>
  <si>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</si>
  <si>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</si>
  <si>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</si>
  <si>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</si>
  <si>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</si>
  <si>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</si>
  <si>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</si>
  <si>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</si>
  <si>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</si>
  <si>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</si>
  <si>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</si>
  <si>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</si>
  <si>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</si>
  <si>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</si>
  <si>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</si>
  <si>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</si>
  <si>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</si>
  <si>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</si>
  <si>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</si>
  <si>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</si>
  <si>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</si>
  <si>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</si>
  <si>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</si>
  <si>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</si>
  <si>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</si>
  <si>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</si>
  <si>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</si>
  <si>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</si>
  <si>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</si>
  <si>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</si>
  <si>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</si>
  <si>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</si>
  <si>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</si>
  <si>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</si>
  <si>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</si>
  <si>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</si>
  <si>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</si>
  <si>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</si>
  <si>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</si>
  <si>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</si>
  <si>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</si>
  <si>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</si>
  <si>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</si>
  <si>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</si>
  <si>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</si>
  <si>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</si>
  <si>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</si>
  <si>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</si>
  <si>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</si>
  <si>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</si>
  <si>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</si>
  <si>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</si>
  <si>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</si>
  <si>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</si>
  <si>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</si>
  <si>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</si>
  <si>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</si>
  <si>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</si>
  <si>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</si>
  <si>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</si>
  <si>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</si>
  <si>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</si>
  <si>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</si>
  <si>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</si>
  <si>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</si>
  <si>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</si>
  <si>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</si>
  <si>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</si>
  <si>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</si>
  <si>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</si>
  <si>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</si>
  <si>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</si>
  <si>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</si>
  <si>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</si>
  <si>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</si>
  <si>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</si>
  <si>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</si>
  <si>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</si>
  <si>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</si>
  <si>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</si>
  <si>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</si>
  <si>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</si>
  <si>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</si>
  <si>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</si>
  <si>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</si>
  <si>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</si>
  <si>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</si>
  <si>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</si>
  <si>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</si>
  <si>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</si>
  <si>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</si>
  <si>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</si>
  <si>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</si>
  <si>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</si>
  <si>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</si>
  <si>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</si>
  <si>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</si>
  <si>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</si>
  <si>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</si>
  <si>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</si>
  <si>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</si>
  <si>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</si>
  <si>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</si>
  <si>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</si>
  <si>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</si>
  <si>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</si>
  <si>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</si>
  <si>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</si>
  <si>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</si>
  <si>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</si>
  <si>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</si>
  <si>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</si>
  <si>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</si>
  <si>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</si>
  <si>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</si>
  <si>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</si>
  <si>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</si>
  <si>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</si>
  <si>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</si>
  <si>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</si>
  <si>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</si>
  <si>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</si>
  <si>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</si>
  <si>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</si>
  <si>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</si>
  <si>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</si>
  <si>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</si>
  <si>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</si>
  <si>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</si>
  <si>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</si>
  <si>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</si>
  <si>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</si>
  <si>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</si>
  <si>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</si>
  <si>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</si>
  <si>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</si>
  <si>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</si>
  <si>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</si>
  <si>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</si>
  <si>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</si>
  <si>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</si>
  <si>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</si>
  <si>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</si>
  <si>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</si>
  <si>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</si>
  <si>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</si>
  <si>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</si>
  <si>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</si>
  <si>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</si>
  <si>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</si>
  <si>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</si>
  <si>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</si>
  <si>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</si>
  <si>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</si>
  <si>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</si>
  <si>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</si>
  <si>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</si>
  <si>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</si>
  <si>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</si>
  <si>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</si>
  <si>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</si>
  <si>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</si>
  <si>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</si>
  <si>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</si>
  <si>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</si>
  <si>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</si>
  <si>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</si>
  <si>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</si>
  <si>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</si>
  <si>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</si>
  <si>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</si>
  <si>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</si>
  <si>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</si>
  <si>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</si>
  <si>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</si>
  <si>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</si>
  <si>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</si>
  <si>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</si>
  <si>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</si>
  <si>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</si>
  <si>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</si>
  <si>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</si>
  <si>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</si>
  <si>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</si>
  <si>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</si>
  <si>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</si>
  <si>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</si>
  <si>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</si>
  <si>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</si>
  <si>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</si>
  <si>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</si>
  <si>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</si>
  <si>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</si>
  <si>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</si>
  <si>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</si>
  <si>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</si>
  <si>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</si>
  <si>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</si>
  <si>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</si>
  <si>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</si>
  <si>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</si>
  <si>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</si>
  <si>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</si>
  <si>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</si>
  <si>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</si>
  <si>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</si>
  <si>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</si>
  <si>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</si>
  <si>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</si>
  <si>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</si>
  <si>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</si>
  <si>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</si>
  <si>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</si>
  <si>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</si>
  <si>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</si>
  <si>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</si>
  <si>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</si>
  <si>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</si>
  <si>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</si>
  <si>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</si>
  <si>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</si>
  <si>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</si>
  <si>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</si>
  <si>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</si>
  <si>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</si>
  <si>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</si>
  <si>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</si>
  <si>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</si>
  <si>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</si>
  <si>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</si>
  <si>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</si>
  <si>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</si>
  <si>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</si>
  <si>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</si>
  <si>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</si>
  <si>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</si>
  <si>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</si>
  <si>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</si>
  <si>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</si>
  <si>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</si>
  <si>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</si>
  <si>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</si>
  <si>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</si>
  <si>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</si>
  <si>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</si>
  <si>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</si>
  <si>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</si>
  <si>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</si>
  <si>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</si>
  <si>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</si>
  <si>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</si>
  <si>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</si>
  <si>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</si>
  <si>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</si>
  <si>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</si>
  <si>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</si>
  <si>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</si>
  <si>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</si>
  <si>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</si>
  <si>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</si>
  <si>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</si>
  <si>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</si>
  <si>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</si>
  <si>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</si>
  <si>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</si>
  <si>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</si>
  <si>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</si>
  <si>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</si>
  <si>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</si>
  <si>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</si>
  <si>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</si>
  <si>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</si>
  <si>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</si>
  <si>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</si>
  <si>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</si>
  <si>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</si>
  <si>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</si>
  <si>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</si>
  <si>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</si>
  <si>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</si>
  <si>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</si>
  <si>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</si>
  <si>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</si>
  <si>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</si>
  <si>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</si>
  <si>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</si>
  <si>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</si>
  <si>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</si>
  <si>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</si>
  <si>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</si>
  <si>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</si>
  <si>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</si>
  <si>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</si>
  <si>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</si>
  <si>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</si>
  <si>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</si>
  <si>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</si>
  <si>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</si>
  <si>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</si>
  <si>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</si>
  <si>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</si>
  <si>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</si>
  <si>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</si>
  <si>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</si>
  <si>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</si>
  <si>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</si>
  <si>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</si>
  <si>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</si>
  <si>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</si>
  <si>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</si>
  <si>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</si>
  <si>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</si>
  <si>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</si>
  <si>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</si>
  <si>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</si>
  <si>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</si>
  <si>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</si>
  <si>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</si>
  <si>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</si>
  <si>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</si>
  <si>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</si>
  <si>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</si>
  <si>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</si>
  <si>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</si>
  <si>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</si>
  <si>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</si>
  <si>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</si>
  <si>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</si>
  <si>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</si>
  <si>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</si>
  <si>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</si>
  <si>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</si>
  <si>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</si>
  <si>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</si>
  <si>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</si>
  <si>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</si>
  <si>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</si>
  <si>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</si>
  <si>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</si>
  <si>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</si>
  <si>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</si>
  <si>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</si>
  <si>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</si>
  <si>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</si>
  <si>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</si>
  <si>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</si>
  <si>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</si>
  <si>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</si>
  <si>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</si>
  <si>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</si>
  <si>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</si>
  <si>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</si>
  <si>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</si>
  <si>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</si>
  <si>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</si>
  <si>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</si>
  <si>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</si>
  <si>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</si>
  <si>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</si>
  <si>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</si>
  <si>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</si>
  <si>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</si>
  <si>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</si>
  <si>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</si>
  <si>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</si>
  <si>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</si>
  <si>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</si>
  <si>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</si>
  <si>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</si>
  <si>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</si>
  <si>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</si>
  <si>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</si>
  <si>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</si>
  <si>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</si>
  <si>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</si>
  <si>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</si>
  <si>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</si>
  <si>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</si>
  <si>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</si>
  <si>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</si>
  <si>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</si>
  <si>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</si>
  <si>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</si>
  <si>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</si>
  <si>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</si>
  <si>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</si>
  <si>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</si>
  <si>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</si>
  <si>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</si>
  <si>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</si>
  <si>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</si>
  <si>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</si>
  <si>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</si>
  <si>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</si>
  <si>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</si>
  <si>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</si>
  <si>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</si>
  <si>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</si>
  <si>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</si>
  <si>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</si>
  <si>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</si>
  <si>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</si>
  <si>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</si>
  <si>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</si>
  <si>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</si>
  <si>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</si>
  <si>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</si>
  <si>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</si>
  <si>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</si>
  <si>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</si>
  <si>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</si>
  <si>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</si>
  <si>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</si>
  <si>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</si>
  <si>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</si>
  <si>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</si>
  <si>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</si>
  <si>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</si>
  <si>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</si>
  <si>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</si>
  <si>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</si>
  <si>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</si>
  <si>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</si>
  <si>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</si>
  <si>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</si>
  <si>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</si>
  <si>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</si>
  <si>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</si>
  <si>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</si>
  <si>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</si>
  <si>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</si>
  <si>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</si>
  <si>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</si>
  <si>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</si>
  <si>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</si>
  <si>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</si>
  <si>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</si>
  <si>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</si>
  <si>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</si>
  <si>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</si>
  <si>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</si>
  <si>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</si>
  <si>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</si>
  <si>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</si>
  <si>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</si>
  <si>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</si>
  <si>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</si>
  <si>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</si>
  <si>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</si>
  <si>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</si>
  <si>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</si>
  <si>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</si>
  <si>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</si>
  <si>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</si>
  <si>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</si>
  <si>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</si>
  <si>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</si>
  <si>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</si>
  <si>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</si>
  <si>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</si>
  <si>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</si>
  <si>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</si>
  <si>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</si>
  <si>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</si>
  <si>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</si>
  <si>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</si>
  <si>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</si>
  <si>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</si>
  <si>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</si>
  <si>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</si>
  <si>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</si>
  <si>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</si>
  <si>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</si>
  <si>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</si>
  <si>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</si>
  <si>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</si>
  <si>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</si>
  <si>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</si>
  <si>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</si>
  <si>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</si>
  <si>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</si>
  <si>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</si>
  <si>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</si>
  <si>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</si>
  <si>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</si>
  <si>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</si>
  <si>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</si>
  <si>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</si>
  <si>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</si>
  <si>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</si>
  <si>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</si>
  <si>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</si>
  <si>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</si>
  <si>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</si>
  <si>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</si>
  <si>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</si>
  <si>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</si>
  <si>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</si>
  <si>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</si>
  <si>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</si>
  <si>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</si>
  <si>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</si>
  <si>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</si>
  <si>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</si>
  <si>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</si>
  <si>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</si>
  <si>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</si>
  <si>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</si>
  <si>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</si>
  <si>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</si>
  <si>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</si>
  <si>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</si>
  <si>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</si>
  <si>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</si>
  <si>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</si>
  <si>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</si>
  <si>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</si>
  <si>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</si>
  <si>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</si>
  <si>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</si>
  <si>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</si>
  <si>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</si>
  <si>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</si>
  <si>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</si>
  <si>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</si>
  <si>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</si>
  <si>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</si>
  <si>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</si>
  <si>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</si>
  <si>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</si>
  <si>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</si>
  <si>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</si>
  <si>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</si>
  <si>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</si>
  <si>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</si>
  <si>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</si>
  <si>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</si>
  <si>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</si>
  <si>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</si>
  <si>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</si>
  <si>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</si>
  <si>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</si>
  <si>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</si>
  <si>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</si>
  <si>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</si>
  <si>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</si>
  <si>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</si>
  <si>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</si>
  <si>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</si>
  <si>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</si>
  <si>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</si>
  <si>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</si>
  <si>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</si>
  <si>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</si>
  <si>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</si>
  <si>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</si>
  <si>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</si>
  <si>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</si>
  <si>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</si>
  <si>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</si>
  <si>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</si>
  <si>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</si>
  <si>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</si>
  <si>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</si>
  <si>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</si>
  <si>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</si>
  <si>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</si>
  <si>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</si>
  <si>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</si>
  <si>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</si>
  <si>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</si>
  <si>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</si>
  <si>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</si>
  <si>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</si>
  <si>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</si>
  <si>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</si>
  <si>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</si>
  <si>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</si>
  <si>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</si>
  <si>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</si>
  <si>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</si>
  <si>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</si>
  <si>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</si>
  <si>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</si>
  <si>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</si>
  <si>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</si>
  <si>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</si>
  <si>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</si>
  <si>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</si>
  <si>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</si>
  <si>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</si>
  <si>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</si>
  <si>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</si>
  <si>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</si>
  <si>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</si>
  <si>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</si>
  <si>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</si>
  <si>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</si>
  <si>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</si>
  <si>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</si>
  <si>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</si>
  <si>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</si>
  <si>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</si>
  <si>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</si>
  <si>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</si>
  <si>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</si>
  <si>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</si>
  <si>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</si>
  <si>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</si>
  <si>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</si>
  <si>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</si>
  <si>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</si>
  <si>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</si>
  <si>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</si>
  <si>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</si>
  <si>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</si>
  <si>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</si>
  <si>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</si>
  <si>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</si>
  <si>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</si>
  <si>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</si>
  <si>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</si>
  <si>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</si>
  <si>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</si>
  <si>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</si>
  <si>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</si>
  <si>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</si>
  <si>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</si>
  <si>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</si>
  <si>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</si>
  <si>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</si>
  <si>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</si>
  <si>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</si>
  <si>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</si>
  <si>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</si>
  <si>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</si>
  <si>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</si>
  <si>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</si>
  <si>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</si>
  <si>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</si>
  <si>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</si>
  <si>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</si>
  <si>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</si>
  <si>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</si>
  <si>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</si>
  <si>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</si>
  <si>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</si>
  <si>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</si>
  <si>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</si>
  <si>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</si>
  <si>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</si>
  <si>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</si>
  <si>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</si>
  <si>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</si>
  <si>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</si>
  <si>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</si>
  <si>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</si>
  <si>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</si>
  <si>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</si>
  <si>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</si>
  <si>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</si>
  <si>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</si>
  <si>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</si>
  <si>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</si>
  <si>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</si>
  <si>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</si>
  <si>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</si>
  <si>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</si>
  <si>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</si>
  <si>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</si>
  <si>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</si>
  <si>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</si>
  <si>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</si>
  <si>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</si>
  <si>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</si>
  <si>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</si>
  <si>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</si>
  <si>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</si>
  <si>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</si>
  <si>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</si>
  <si>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</si>
  <si>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</si>
  <si>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</si>
  <si>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</si>
  <si>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</si>
  <si>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</si>
  <si>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</si>
  <si>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</si>
  <si>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</si>
  <si>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</si>
  <si>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</si>
  <si>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</si>
  <si>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</si>
  <si>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</si>
  <si>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</si>
  <si>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</si>
  <si>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</si>
  <si>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</si>
  <si>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</si>
  <si>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</si>
  <si>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</si>
  <si>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</si>
  <si>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</si>
  <si>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</si>
  <si>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</si>
  <si>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</si>
  <si>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</si>
  <si>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</si>
  <si>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</si>
  <si>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</si>
  <si>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</si>
  <si>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</si>
  <si>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</si>
  <si>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</si>
  <si>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</si>
  <si>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</si>
  <si>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</si>
  <si>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</si>
  <si>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</si>
  <si>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</si>
  <si>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</si>
  <si>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</si>
  <si>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</si>
  <si>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</si>
  <si>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</si>
  <si>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</si>
  <si>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</si>
  <si>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</si>
  <si>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</si>
  <si>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</si>
  <si>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</si>
  <si>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</si>
  <si>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</si>
  <si>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</si>
  <si>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</si>
  <si>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</si>
  <si>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</si>
  <si>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</si>
  <si>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</si>
  <si>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</si>
  <si>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</si>
  <si>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</si>
  <si>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</si>
  <si>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</si>
  <si>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</si>
  <si>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</si>
  <si>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</si>
  <si>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</si>
  <si>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</si>
  <si>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</si>
  <si>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</si>
  <si>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</si>
  <si>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</si>
  <si>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</si>
  <si>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</si>
  <si>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</si>
  <si>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</si>
  <si>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</si>
  <si>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</si>
  <si>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</si>
  <si>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</si>
  <si>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</si>
  <si>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</si>
  <si>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</si>
  <si>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</si>
  <si>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</si>
  <si>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</si>
  <si>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</si>
  <si>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</si>
  <si>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</si>
  <si>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</si>
  <si>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</si>
  <si>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</si>
  <si>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</si>
  <si>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</si>
  <si>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</si>
  <si>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</si>
  <si>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</si>
  <si>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</si>
  <si>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</si>
  <si>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</si>
  <si>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</si>
  <si>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</si>
  <si>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</si>
  <si>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</si>
  <si>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</si>
  <si>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</si>
  <si>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</si>
  <si>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</si>
  <si>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</si>
  <si>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</si>
  <si>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</si>
  <si>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</si>
  <si>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</si>
  <si>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</si>
  <si>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</si>
  <si>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</si>
  <si>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</si>
  <si>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</si>
  <si>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</si>
  <si>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</si>
  <si>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</si>
  <si>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</si>
  <si>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</si>
  <si>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</si>
  <si>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</si>
  <si>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</si>
  <si>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</si>
  <si>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</si>
  <si>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</si>
  <si>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</si>
  <si>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</si>
  <si>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</si>
  <si>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</si>
  <si>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</si>
  <si>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</si>
  <si>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</si>
  <si>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</si>
  <si>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</si>
  <si>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</si>
  <si>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</si>
  <si>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</si>
  <si>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</si>
  <si>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</si>
  <si>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</si>
  <si>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</si>
  <si>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</si>
  <si>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</si>
  <si>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</si>
  <si>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</si>
  <si>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</si>
  <si>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</si>
  <si>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</si>
  <si>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</si>
  <si>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</si>
  <si>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</si>
  <si>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</si>
  <si>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</si>
  <si>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</si>
  <si>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</si>
  <si>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</si>
  <si>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</si>
  <si>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</si>
  <si>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</si>
  <si>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</si>
  <si>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</si>
  <si>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</si>
  <si>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</si>
  <si>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</si>
  <si>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</si>
  <si>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</si>
  <si>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</si>
  <si>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</si>
  <si>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</si>
  <si>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</si>
  <si>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</si>
  <si>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</si>
  <si>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</si>
  <si>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</si>
  <si>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</si>
  <si>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</si>
  <si>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</si>
  <si>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</si>
  <si>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</si>
  <si>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</si>
  <si>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</si>
  <si>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</si>
  <si>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</si>
  <si>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</si>
  <si>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</si>
  <si>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</si>
  <si>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</si>
  <si>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</si>
  <si>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</si>
  <si>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</si>
  <si>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</si>
  <si>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</si>
  <si>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</si>
  <si>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</si>
  <si>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</si>
  <si>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</si>
  <si>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</si>
  <si>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</si>
  <si>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</si>
  <si>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</si>
  <si>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</si>
  <si>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</si>
  <si>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</si>
  <si>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</si>
  <si>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</si>
  <si>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</si>
  <si>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</si>
  <si>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</si>
  <si>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</si>
  <si>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</si>
  <si>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</si>
  <si>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</si>
  <si>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</si>
  <si>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</si>
  <si>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</si>
  <si>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</si>
  <si>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</si>
  <si>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</si>
  <si>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</si>
  <si>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</si>
  <si>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</si>
  <si>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</si>
  <si>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</si>
  <si>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</si>
  <si>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</si>
  <si>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</si>
  <si>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</si>
  <si>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</si>
  <si>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</si>
  <si>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</si>
  <si>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</si>
  <si>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</si>
  <si>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</si>
  <si>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</si>
  <si>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</si>
  <si>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</si>
  <si>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</si>
  <si>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</si>
  <si>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</si>
  <si>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</si>
  <si>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</si>
  <si>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</si>
  <si>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</si>
  <si>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</si>
  <si>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</si>
  <si>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</si>
  <si>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</si>
  <si>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</si>
  <si>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</si>
  <si>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</si>
  <si>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</si>
  <si>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</si>
  <si>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</si>
  <si>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</si>
  <si>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</si>
  <si>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</si>
  <si>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</si>
  <si>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</si>
  <si>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</si>
  <si>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</si>
  <si>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</si>
  <si>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</si>
  <si>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</si>
  <si>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</si>
  <si>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</si>
  <si>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</si>
  <si>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</si>
  <si>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</si>
  <si>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</si>
  <si>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</si>
  <si>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</si>
  <si>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</si>
  <si>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</si>
  <si>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</si>
  <si>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</si>
  <si>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</si>
  <si>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</si>
  <si>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</si>
  <si>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</si>
  <si>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</si>
  <si>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</si>
  <si>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</si>
  <si>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</si>
  <si>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</si>
  <si>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</si>
  <si>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</si>
  <si>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</si>
  <si>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</si>
  <si>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</si>
  <si>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</si>
  <si>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</si>
  <si>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</si>
  <si>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</si>
  <si>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</si>
  <si>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</si>
  <si>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</si>
  <si>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</si>
  <si>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</si>
  <si>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</si>
  <si>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</si>
  <si>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</si>
  <si>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</si>
  <si>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</si>
  <si>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</si>
  <si>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</si>
  <si>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</si>
  <si>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</si>
  <si>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</si>
  <si>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</si>
  <si>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</si>
  <si>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</si>
  <si>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</si>
  <si>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</si>
  <si>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</si>
  <si>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</si>
  <si>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</si>
  <si>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</si>
  <si>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</si>
  <si>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</si>
  <si>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</si>
  <si>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</si>
  <si>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</si>
  <si>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</si>
  <si>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</si>
  <si>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</si>
  <si>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</si>
  <si>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</si>
  <si>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</si>
  <si>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</si>
  <si>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</si>
  <si>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</si>
  <si>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</si>
  <si>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</si>
  <si>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</si>
  <si>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</si>
  <si>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</si>
  <si>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</si>
  <si>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</si>
  <si>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</si>
  <si>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</si>
  <si>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</si>
  <si>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</si>
  <si>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</si>
  <si>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</si>
  <si>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</si>
  <si>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</si>
  <si>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</si>
  <si>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</si>
  <si>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</si>
  <si>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</si>
  <si>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</si>
  <si>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</si>
  <si>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</si>
  <si>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</si>
  <si>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</si>
  <si>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</si>
  <si>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</si>
  <si>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</si>
  <si>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</si>
  <si>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</si>
  <si>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</si>
  <si>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</si>
  <si>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</si>
  <si>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</si>
  <si>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</si>
  <si>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</si>
  <si>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</si>
  <si>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</si>
  <si>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</si>
  <si>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</si>
  <si>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</si>
  <si>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</si>
  <si>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</si>
  <si>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</si>
  <si>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</si>
  <si>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</si>
  <si>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</si>
  <si>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</si>
  <si>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</si>
  <si>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</si>
  <si>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</si>
  <si>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</si>
  <si>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</si>
  <si>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</si>
  <si>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</si>
  <si>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</si>
  <si>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</si>
  <si>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</si>
  <si>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</si>
  <si>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</si>
  <si>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</si>
  <si>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</si>
  <si>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</si>
  <si>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</si>
  <si>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</si>
  <si>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</si>
  <si>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</si>
  <si>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</si>
  <si>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</si>
  <si>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</si>
  <si>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</si>
  <si>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</si>
  <si>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</si>
  <si>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</si>
  <si>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</si>
  <si>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</si>
  <si>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</si>
  <si>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</si>
  <si>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</si>
  <si>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</si>
  <si>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</si>
  <si>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</si>
  <si>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</si>
  <si>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</si>
  <si>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</si>
  <si>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</si>
  <si>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</si>
  <si>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</si>
  <si>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</si>
  <si>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</si>
  <si>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</si>
  <si>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</si>
  <si>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</si>
  <si>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</si>
  <si>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</si>
  <si>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</si>
  <si>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</si>
  <si>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</si>
  <si>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</si>
  <si>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</si>
  <si>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</si>
  <si>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</si>
  <si>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</si>
  <si>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</si>
  <si>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</si>
  <si>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</si>
  <si>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</si>
  <si>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</si>
  <si>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</si>
  <si>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</si>
  <si>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</si>
  <si>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</si>
  <si>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</si>
  <si>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</si>
  <si>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</si>
  <si>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</si>
  <si>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</si>
  <si>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</si>
  <si>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</si>
  <si>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</si>
  <si>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</si>
  <si>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</si>
  <si>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</si>
  <si>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</si>
  <si>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</si>
  <si>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</si>
  <si>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</si>
  <si>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</si>
  <si>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</si>
  <si>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</si>
  <si>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</si>
  <si>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</si>
  <si>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</si>
  <si>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</si>
  <si>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</si>
  <si>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</si>
  <si>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</si>
  <si>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</si>
  <si>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</si>
  <si>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</si>
  <si>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</si>
  <si>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</si>
  <si>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</si>
  <si>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</si>
  <si>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</si>
  <si>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</si>
  <si>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</si>
  <si>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</si>
  <si>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</si>
  <si>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</si>
  <si>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</si>
  <si>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</si>
  <si>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</si>
  <si>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</si>
  <si>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</si>
  <si>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</si>
  <si>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</si>
  <si>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</si>
  <si>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</si>
  <si>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</si>
  <si>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</si>
  <si>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</si>
  <si>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</si>
  <si>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</si>
  <si>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</si>
  <si>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</si>
  <si>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</si>
  <si>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</si>
  <si>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</si>
  <si>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</si>
  <si>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</si>
  <si>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</si>
  <si>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</si>
  <si>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</si>
  <si>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</si>
  <si>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</si>
  <si>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</si>
  <si>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</si>
  <si>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</si>
  <si>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</si>
  <si>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</si>
  <si>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</si>
  <si>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</si>
  <si>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</si>
  <si>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</si>
  <si>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</si>
  <si>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</si>
  <si>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</si>
  <si>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</si>
  <si>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</si>
  <si>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</si>
  <si>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</si>
  <si>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</si>
  <si>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</si>
  <si>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</si>
  <si>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</si>
  <si>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</si>
  <si>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</si>
  <si>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</si>
  <si>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</si>
  <si>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</si>
  <si>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</si>
  <si>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</si>
  <si>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</si>
  <si>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</si>
  <si>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</si>
  <si>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</si>
  <si>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</si>
  <si>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</si>
  <si>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</si>
  <si>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</si>
  <si>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</si>
  <si>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</si>
  <si>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</si>
  <si>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</si>
  <si>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</si>
  <si>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</si>
  <si>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</si>
  <si>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</si>
  <si>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</si>
  <si>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</si>
  <si>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</si>
  <si>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</si>
  <si>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</si>
  <si>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</si>
  <si>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</si>
  <si>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</si>
  <si>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</si>
  <si>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</si>
  <si>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</si>
  <si>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</si>
  <si>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</si>
  <si>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</si>
  <si>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</si>
  <si>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</si>
  <si>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</si>
  <si>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</si>
  <si>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</si>
  <si>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</si>
  <si>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</si>
  <si>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</si>
  <si>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</si>
  <si>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</si>
  <si>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</si>
  <si>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</si>
  <si>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</si>
  <si>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</si>
  <si>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</si>
  <si>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</si>
  <si>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</si>
  <si>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</si>
  <si>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</si>
  <si>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</si>
  <si>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</si>
  <si>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</si>
  <si>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</si>
  <si>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</si>
  <si>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</si>
  <si>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</si>
  <si>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</si>
  <si>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</si>
  <si>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</si>
  <si>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</si>
  <si>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</si>
  <si>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</si>
  <si>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</si>
  <si>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</si>
  <si>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</si>
  <si>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</si>
  <si>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</si>
  <si>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</si>
  <si>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</si>
  <si>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</si>
  <si>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</si>
  <si>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</si>
  <si>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</si>
  <si>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</si>
  <si>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</si>
  <si>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</si>
  <si>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</si>
  <si>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</si>
  <si>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</si>
  <si>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</si>
  <si>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</si>
  <si>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</si>
  <si>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</si>
  <si>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</si>
  <si>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</si>
  <si>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</si>
  <si>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</si>
  <si>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</si>
  <si>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</si>
  <si>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</si>
  <si>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</si>
  <si>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</si>
  <si>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</si>
  <si>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</si>
  <si>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</si>
  <si>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</si>
  <si>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</si>
  <si>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</si>
  <si>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</si>
  <si>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</si>
  <si>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</si>
  <si>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</si>
  <si>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</si>
  <si>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</si>
  <si>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</si>
  <si>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</si>
  <si>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</si>
  <si>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</si>
  <si>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</si>
  <si>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</si>
  <si>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</si>
  <si>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</si>
  <si>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</si>
  <si>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</si>
  <si>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</si>
  <si>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</si>
  <si>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</si>
  <si>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</si>
  <si>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</si>
  <si>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</si>
  <si>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</si>
  <si>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</si>
  <si>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</si>
  <si>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</si>
  <si>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</si>
  <si>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</si>
  <si>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</si>
  <si>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</si>
  <si>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</si>
  <si>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</si>
  <si>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</si>
  <si>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</si>
  <si>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</si>
  <si>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</si>
  <si>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</si>
  <si>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</si>
  <si>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</si>
  <si>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</si>
  <si>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</si>
  <si>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</si>
  <si>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</si>
  <si>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</si>
  <si>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</si>
  <si>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</si>
  <si>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</si>
  <si>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</si>
  <si>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</si>
  <si>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</si>
  <si>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</si>
  <si>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</si>
  <si>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</si>
  <si>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</si>
  <si>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</si>
  <si>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</si>
  <si>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</si>
  <si>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</si>
  <si>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</si>
  <si>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</si>
  <si>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</si>
  <si>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</si>
  <si>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</si>
  <si>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</si>
  <si>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</si>
  <si>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</si>
  <si>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</si>
  <si>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</si>
  <si>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</si>
  <si>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</si>
  <si>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</si>
  <si>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</si>
  <si>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</si>
  <si>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</si>
  <si>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</si>
  <si>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</si>
  <si>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</si>
  <si>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</si>
  <si>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</si>
  <si>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</si>
  <si>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</si>
  <si>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</si>
  <si>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</si>
  <si>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</si>
  <si>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</si>
  <si>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</si>
  <si>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</si>
  <si>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</si>
  <si>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</si>
  <si>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</si>
  <si>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</si>
  <si>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</si>
  <si>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</si>
  <si>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</si>
  <si>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</si>
  <si>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</si>
  <si>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</si>
  <si>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</si>
  <si>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</si>
  <si>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</si>
  <si>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</si>
  <si>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</si>
  <si>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</si>
  <si>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</si>
  <si>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</si>
  <si>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</si>
  <si>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</si>
  <si>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</si>
  <si>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</si>
  <si>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</si>
  <si>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</si>
  <si>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</si>
  <si>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</si>
  <si>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</si>
  <si>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</si>
  <si>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</si>
  <si>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</si>
  <si>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</si>
  <si>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</si>
  <si>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</si>
  <si>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</si>
  <si>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</si>
  <si>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</si>
  <si>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</si>
  <si>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</si>
  <si>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</si>
  <si>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</si>
  <si>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</si>
  <si>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</si>
  <si>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</si>
  <si>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</si>
  <si>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</si>
  <si>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</si>
  <si>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</si>
  <si>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</si>
  <si>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</si>
  <si>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</si>
  <si>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</si>
  <si>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</si>
  <si>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</si>
  <si>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</si>
  <si>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</si>
  <si>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</si>
  <si>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</si>
  <si>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</si>
  <si>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</si>
  <si>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</si>
  <si>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</si>
  <si>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</si>
  <si>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</si>
  <si>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</si>
  <si>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</si>
  <si>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</si>
  <si>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</si>
  <si>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</si>
  <si>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</si>
  <si>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</si>
  <si>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</si>
  <si>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</si>
  <si>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</si>
  <si>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</si>
  <si>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</si>
  <si>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</si>
  <si>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</si>
  <si>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</si>
  <si>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</si>
  <si>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</si>
  <si>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</si>
  <si>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</si>
  <si>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</si>
  <si>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</si>
  <si>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</si>
  <si>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</si>
  <si>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</si>
  <si>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</si>
  <si>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</si>
  <si>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</si>
  <si>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</si>
  <si>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</si>
  <si>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</si>
  <si>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</si>
  <si>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</si>
  <si>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</si>
  <si>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</si>
  <si>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</si>
  <si>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</si>
  <si>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</si>
  <si>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</si>
  <si>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</si>
  <si>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</si>
  <si>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</si>
  <si>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</si>
  <si>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</si>
  <si>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</si>
  <si>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</si>
  <si>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</si>
  <si>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</si>
  <si>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</si>
  <si>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</si>
  <si>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</si>
  <si>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</si>
  <si>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</si>
  <si>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</si>
  <si>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</si>
  <si>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</si>
  <si>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</si>
  <si>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</si>
  <si>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</si>
  <si>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</si>
  <si>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</si>
  <si>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</si>
  <si>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</si>
  <si>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</si>
  <si>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</si>
  <si>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</si>
  <si>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</si>
  <si>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</si>
  <si>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</si>
  <si>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</si>
  <si>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</si>
  <si>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</si>
  <si>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</si>
  <si>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</si>
  <si>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</si>
  <si>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</si>
  <si>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</si>
  <si>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</si>
  <si>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</si>
  <si>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</si>
  <si>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</si>
  <si>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</si>
  <si>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</si>
  <si>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</si>
  <si>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</si>
  <si>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</si>
  <si>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</si>
  <si>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</si>
  <si>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</si>
  <si>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</si>
  <si>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</si>
  <si>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</si>
  <si>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</si>
  <si>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</si>
  <si>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</si>
  <si>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</si>
  <si>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</si>
  <si>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</si>
  <si>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</si>
  <si>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</si>
  <si>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</si>
  <si>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</si>
  <si>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</si>
  <si>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</si>
  <si>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</si>
  <si>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</si>
  <si>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</si>
  <si>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</si>
  <si>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</si>
  <si>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</si>
  <si>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</si>
  <si>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</si>
  <si>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</si>
  <si>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</si>
  <si>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</si>
  <si>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</si>
  <si>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</si>
  <si>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</si>
  <si>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</si>
  <si>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</si>
  <si>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</si>
  <si>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</si>
  <si>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</si>
  <si>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</si>
  <si>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</si>
  <si>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</si>
  <si>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</si>
  <si>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</si>
  <si>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</si>
  <si>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</si>
  <si>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</si>
  <si>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</si>
  <si>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</si>
  <si>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</si>
  <si>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</si>
  <si>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</si>
  <si>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</si>
  <si>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</si>
  <si>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</si>
  <si>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</si>
  <si>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</si>
  <si>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</si>
  <si>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</si>
  <si>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</si>
  <si>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</si>
  <si>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</si>
  <si>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</si>
  <si>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</si>
  <si>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</si>
  <si>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</si>
  <si>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</si>
  <si>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</si>
  <si>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</si>
  <si>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</si>
  <si>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</si>
  <si>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</si>
  <si>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</si>
  <si>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</si>
  <si>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</si>
  <si>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</si>
  <si>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</si>
  <si>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</si>
  <si>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</si>
  <si>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</si>
  <si>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</si>
  <si>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</si>
  <si>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</si>
  <si>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</si>
  <si>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</si>
  <si>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</si>
  <si>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</si>
  <si>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</si>
  <si>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</si>
  <si>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</si>
  <si>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</si>
  <si>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</si>
  <si>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</si>
  <si>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</si>
  <si>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</si>
  <si>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</si>
  <si>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</si>
  <si>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</si>
  <si>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</si>
  <si>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</si>
  <si>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</si>
  <si>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</si>
  <si>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</si>
  <si>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</si>
  <si>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</si>
  <si>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</si>
  <si>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</si>
  <si>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</si>
  <si>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</si>
  <si>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</si>
  <si>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</si>
  <si>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</si>
  <si>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</si>
  <si>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</si>
  <si>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</si>
  <si>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</si>
  <si>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</si>
  <si>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</si>
  <si>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</si>
  <si>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</si>
  <si>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</si>
  <si>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</si>
  <si>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</si>
  <si>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</si>
  <si>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</si>
  <si>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</si>
  <si>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</si>
  <si>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</si>
  <si>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</si>
  <si>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</si>
  <si>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</si>
  <si>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</si>
  <si>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</si>
  <si>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</si>
  <si>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</si>
  <si>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</si>
  <si>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</si>
  <si>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</si>
  <si>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</si>
  <si>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</si>
  <si>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</si>
  <si>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</si>
  <si>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</si>
  <si>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</si>
  <si>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</si>
  <si>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</si>
  <si>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</si>
  <si>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</si>
  <si>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</si>
  <si>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</si>
  <si>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</si>
  <si>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</si>
  <si>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</si>
  <si>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</si>
  <si>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</si>
  <si>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</si>
  <si>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</si>
  <si>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</si>
  <si>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</si>
  <si>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</si>
  <si>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</si>
  <si>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</si>
  <si>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</si>
  <si>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</si>
  <si>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</si>
  <si>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</si>
  <si>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</si>
  <si>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</si>
  <si>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</si>
  <si>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</si>
  <si>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</si>
  <si>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</si>
  <si>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</si>
  <si>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</si>
  <si>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</si>
  <si>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</si>
  <si>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</si>
  <si>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</si>
  <si>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</si>
  <si>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</si>
  <si>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</si>
  <si>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</si>
  <si>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</si>
  <si>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</si>
  <si>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</si>
  <si>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</si>
  <si>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</si>
  <si>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</si>
  <si>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</si>
  <si>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</si>
  <si>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</si>
  <si>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</si>
  <si>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</si>
  <si>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</si>
  <si>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</si>
  <si>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</si>
  <si>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</si>
  <si>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</si>
  <si>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</si>
  <si>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</si>
  <si>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</si>
  <si>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</si>
  <si>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</si>
  <si>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</si>
  <si>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</si>
  <si>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</si>
  <si>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</si>
  <si>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</si>
  <si>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</si>
  <si>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</si>
  <si>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</si>
  <si>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</si>
  <si>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</si>
  <si>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</si>
  <si>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</si>
  <si>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</si>
  <si>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</si>
  <si>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</si>
  <si>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</si>
  <si>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</si>
  <si>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</si>
  <si>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</si>
  <si>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</si>
  <si>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</si>
  <si>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</si>
  <si>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</si>
  <si>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</si>
  <si>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</si>
  <si>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</si>
  <si>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</si>
  <si>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</si>
  <si>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</si>
  <si>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</si>
  <si>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</si>
  <si>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</si>
  <si>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</si>
  <si>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</si>
  <si>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</si>
  <si>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</si>
  <si>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</si>
  <si>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</si>
  <si>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</si>
  <si>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</si>
  <si>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</si>
  <si>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</si>
  <si>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</si>
  <si>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</si>
  <si>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</si>
  <si>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</si>
  <si>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</si>
  <si>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</si>
  <si>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</si>
  <si>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</si>
  <si>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</si>
  <si>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</si>
  <si>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</si>
  <si>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</si>
  <si>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</si>
  <si>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</si>
  <si>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</si>
  <si>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</si>
  <si>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</si>
  <si>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</si>
  <si>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</si>
  <si>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</si>
  <si>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</si>
  <si>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</si>
  <si>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</si>
  <si>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</si>
  <si>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</si>
  <si>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</si>
  <si>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</si>
  <si>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</si>
  <si>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</si>
  <si>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</si>
  <si>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</si>
  <si>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</si>
  <si>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</si>
  <si>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</si>
  <si>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</si>
  <si>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</si>
  <si>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</si>
  <si>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</si>
  <si>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</si>
  <si>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</si>
  <si>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</si>
  <si>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</si>
  <si>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</si>
  <si>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</si>
  <si>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</si>
  <si>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</si>
  <si>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</si>
  <si>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</si>
  <si>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</si>
  <si>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</si>
  <si>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</si>
  <si>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</si>
  <si>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</si>
  <si>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</si>
  <si>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</si>
  <si>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</si>
  <si>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</si>
  <si>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</si>
  <si>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</si>
  <si>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</si>
  <si>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</si>
  <si>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</si>
  <si>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</si>
  <si>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</si>
  <si>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</si>
  <si>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</si>
  <si>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</si>
  <si>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</si>
  <si>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</si>
  <si>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</si>
  <si>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</si>
  <si>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</si>
  <si>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</si>
  <si>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</si>
  <si>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</si>
  <si>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</si>
  <si>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</si>
  <si>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</si>
  <si>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</si>
  <si>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</si>
  <si>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</si>
  <si>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</si>
  <si>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</si>
  <si>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</si>
  <si>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</si>
  <si>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</si>
  <si>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</si>
  <si>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</si>
  <si>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</si>
  <si>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</si>
  <si>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</si>
  <si>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</si>
  <si>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</si>
  <si>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</si>
  <si>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</si>
  <si>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</si>
  <si>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</si>
  <si>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</si>
  <si>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</si>
  <si>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</si>
  <si>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</si>
  <si>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</si>
  <si>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</si>
  <si>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</si>
  <si>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</si>
  <si>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</si>
  <si>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</si>
  <si>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</si>
  <si>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</si>
  <si>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</si>
  <si>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</si>
  <si>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</si>
  <si>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</si>
  <si>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</si>
  <si>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</si>
  <si>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</si>
  <si>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</si>
  <si>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</si>
  <si>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</si>
  <si>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</si>
  <si>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</si>
  <si>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</si>
  <si>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</si>
  <si>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</si>
  <si>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</si>
  <si>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</si>
  <si>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</si>
  <si>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</si>
  <si>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</si>
  <si>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</si>
  <si>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</si>
  <si>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</si>
  <si>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</si>
  <si>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</si>
  <si>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</si>
  <si>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</si>
  <si>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</si>
  <si>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</si>
  <si>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</si>
  <si>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</si>
  <si>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</si>
  <si>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</si>
  <si>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</si>
  <si>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</si>
  <si>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</si>
  <si>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</si>
  <si>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</si>
  <si>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</si>
  <si>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</si>
  <si>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</si>
  <si>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</si>
  <si>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</si>
  <si>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</si>
  <si>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</si>
  <si>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</si>
  <si>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</si>
  <si>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</si>
  <si>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</si>
  <si>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</si>
  <si>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</si>
  <si>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</si>
  <si>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</si>
  <si>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</si>
  <si>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</si>
  <si>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</si>
  <si>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</si>
  <si>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</si>
  <si>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</si>
  <si>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</si>
  <si>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</si>
  <si>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</si>
  <si>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</si>
  <si>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</si>
  <si>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</si>
  <si>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</si>
  <si>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</si>
  <si>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</si>
  <si>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</si>
  <si>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</si>
  <si>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</si>
  <si>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</si>
  <si>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</si>
  <si>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</si>
  <si>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</si>
  <si>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</si>
  <si>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</si>
  <si>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</si>
  <si>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</si>
  <si>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</si>
  <si>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</si>
  <si>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</si>
  <si>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</si>
  <si>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</si>
  <si>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</si>
  <si>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</si>
  <si>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</si>
  <si>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</si>
  <si>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</si>
  <si>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</si>
  <si>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</si>
  <si>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</si>
  <si>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</si>
  <si>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</si>
  <si>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</si>
  <si>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</si>
  <si>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</si>
  <si>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</si>
  <si>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</si>
  <si>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</si>
  <si>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</si>
  <si>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</si>
  <si>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</si>
  <si>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</si>
  <si>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</si>
  <si>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</si>
  <si>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</si>
  <si>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</si>
  <si>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</si>
  <si>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</si>
  <si>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</si>
  <si>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</si>
  <si>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</si>
  <si>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</si>
  <si>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</si>
  <si>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</si>
  <si>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</si>
  <si>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</si>
  <si>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</si>
  <si>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</si>
  <si>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</si>
  <si>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</si>
  <si>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</si>
  <si>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</si>
  <si>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</si>
  <si>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</si>
  <si>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</si>
  <si>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</si>
  <si>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</si>
  <si>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</si>
  <si>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</si>
  <si>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</si>
  <si>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</si>
  <si>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</si>
  <si>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</si>
  <si>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</si>
  <si>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</si>
  <si>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</si>
  <si>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</si>
  <si>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</si>
  <si>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</si>
  <si>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</si>
  <si>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</si>
  <si>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</si>
  <si>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</si>
  <si>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</si>
  <si>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</si>
  <si>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</si>
  <si>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</si>
  <si>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</si>
  <si>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</si>
  <si>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</si>
  <si>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</si>
  <si>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</si>
  <si>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</si>
  <si>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</si>
  <si>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</si>
  <si>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</si>
  <si>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</si>
  <si>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</si>
  <si>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</si>
  <si>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</si>
  <si>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</si>
  <si>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</si>
  <si>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</si>
  <si>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</si>
  <si>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</si>
  <si>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</si>
  <si>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</si>
  <si>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</si>
  <si>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</si>
  <si>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</si>
  <si>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</si>
  <si>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</si>
  <si>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</si>
  <si>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</si>
  <si>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</si>
  <si>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</si>
  <si>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</si>
  <si>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</si>
  <si>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</si>
  <si>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</si>
  <si>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</si>
  <si>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</si>
  <si>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</si>
  <si>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</si>
  <si>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</si>
  <si>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</si>
  <si>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</si>
  <si>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</si>
  <si>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</si>
  <si>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</si>
  <si>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</si>
  <si>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</si>
  <si>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</si>
  <si>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</si>
  <si>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</si>
  <si>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</si>
  <si>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</si>
  <si>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</si>
  <si>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</si>
  <si>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</si>
  <si>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</si>
  <si>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</si>
  <si>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</si>
  <si>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</si>
  <si>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</si>
  <si>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</si>
  <si>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</si>
  <si>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</si>
  <si>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</si>
  <si>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</si>
  <si>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</si>
  <si>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</si>
  <si>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</si>
  <si>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</si>
  <si>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</si>
  <si>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</si>
  <si>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</si>
  <si>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</si>
  <si>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</si>
  <si>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</si>
  <si>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</si>
  <si>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</si>
  <si>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</si>
  <si>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</si>
  <si>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</si>
  <si>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</si>
  <si>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</si>
  <si>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</si>
  <si>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</si>
  <si>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</si>
  <si>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</si>
  <si>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</si>
  <si>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</si>
  <si>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</si>
  <si>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</si>
  <si>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</si>
  <si>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</si>
  <si>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</si>
  <si>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</si>
  <si>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</si>
  <si>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</si>
  <si>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</si>
  <si>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</si>
  <si>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</si>
  <si>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</si>
  <si>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</si>
  <si>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</si>
  <si>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</si>
  <si>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</si>
  <si>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</si>
  <si>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</si>
  <si>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</si>
  <si>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</si>
  <si>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</si>
  <si>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</si>
  <si>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</si>
  <si>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</si>
  <si>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</si>
  <si>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</si>
  <si>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</si>
  <si>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</si>
  <si>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</si>
  <si>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</si>
  <si>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</si>
  <si>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</si>
  <si>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</si>
  <si>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</si>
  <si>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</si>
  <si>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</si>
  <si>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</si>
  <si>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</si>
  <si>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</si>
  <si>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</si>
  <si>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</si>
  <si>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</si>
  <si>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</si>
  <si>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</si>
  <si>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</si>
  <si>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</si>
  <si>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</si>
  <si>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</si>
  <si>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</si>
  <si>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</si>
  <si>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</si>
  <si>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</si>
  <si>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</si>
  <si>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</si>
  <si>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</si>
  <si>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</si>
  <si>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</si>
  <si>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</si>
  <si>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</si>
  <si>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</si>
  <si>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</si>
  <si>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</si>
  <si>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</si>
  <si>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</si>
  <si>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</si>
  <si>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</si>
  <si>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</si>
  <si>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</si>
  <si>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</si>
  <si>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</si>
  <si>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</si>
  <si>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</si>
  <si>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</si>
  <si>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</si>
  <si>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</si>
  <si>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</si>
  <si>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</si>
  <si>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</si>
  <si>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</si>
  <si>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</si>
  <si>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</si>
  <si>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</si>
  <si>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</si>
  <si>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</si>
  <si>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</si>
  <si>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</si>
  <si>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</si>
  <si>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</si>
  <si>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</si>
  <si>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</si>
  <si>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</si>
  <si>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</si>
  <si>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</si>
  <si>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</si>
  <si>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</si>
  <si>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</si>
  <si>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</si>
  <si>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</si>
  <si>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</si>
  <si>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</si>
  <si>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</si>
  <si>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</si>
  <si>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</si>
  <si>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</si>
  <si>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</si>
  <si>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</si>
  <si>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</si>
  <si>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</si>
  <si>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</si>
  <si>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</si>
  <si>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</si>
  <si>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</si>
  <si>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</si>
  <si>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</si>
  <si>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</si>
  <si>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</si>
  <si>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</si>
  <si>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</si>
  <si>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</si>
  <si>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</si>
  <si>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</si>
  <si>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</si>
  <si>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</si>
  <si>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</si>
  <si>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</si>
  <si>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</si>
  <si>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</si>
  <si>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</si>
  <si>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</si>
  <si>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</si>
  <si>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</si>
  <si>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</si>
  <si>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</si>
  <si>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</si>
  <si>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</si>
  <si>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</si>
  <si>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</si>
  <si>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</si>
  <si>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</si>
  <si>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</si>
  <si>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</si>
  <si>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</si>
  <si>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</si>
  <si>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</si>
  <si>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</si>
  <si>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</si>
  <si>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</si>
  <si>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</si>
  <si>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</si>
  <si>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</si>
  <si>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</si>
  <si>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</si>
  <si>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</si>
  <si>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</si>
  <si>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</si>
  <si>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</si>
  <si>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</si>
  <si>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</si>
  <si>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</si>
  <si>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</si>
  <si>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</si>
  <si>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</si>
  <si>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</si>
  <si>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</si>
  <si>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</si>
  <si>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</si>
  <si>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</si>
  <si>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</si>
  <si>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</si>
  <si>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</si>
  <si>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</si>
  <si>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</si>
  <si>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</si>
  <si>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</si>
  <si>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</si>
  <si>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</si>
  <si>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</si>
  <si>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</si>
  <si>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</si>
  <si>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</si>
  <si>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</si>
  <si>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</si>
  <si>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</si>
  <si>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</si>
  <si>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</si>
  <si>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</si>
  <si>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</si>
  <si>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</si>
  <si>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</si>
  <si>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</si>
  <si>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</si>
  <si>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</si>
  <si>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</si>
  <si>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</si>
  <si>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</si>
  <si>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</si>
  <si>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</si>
  <si>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</si>
  <si>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</si>
  <si>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</si>
  <si>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</si>
  <si>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</si>
  <si>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</si>
  <si>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</si>
  <si>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</si>
  <si>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</si>
  <si>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</si>
  <si>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</si>
  <si>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</si>
  <si>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</si>
  <si>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</si>
  <si>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</si>
  <si>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</si>
  <si>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</si>
  <si>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</si>
  <si>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</si>
  <si>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</si>
  <si>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</si>
  <si>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</si>
  <si>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</si>
  <si>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</si>
  <si>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</si>
  <si>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</si>
  <si>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</si>
  <si>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</si>
  <si>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</si>
  <si>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</si>
  <si>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</si>
  <si>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</si>
  <si>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</si>
  <si>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</si>
  <si>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</si>
  <si>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</si>
  <si>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</si>
  <si>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</si>
  <si>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</si>
  <si>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</si>
  <si>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</si>
  <si>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</si>
  <si>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</si>
  <si>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</si>
  <si>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</si>
  <si>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</si>
  <si>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</si>
  <si>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</si>
  <si>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</si>
  <si>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</si>
  <si>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</si>
  <si>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</si>
  <si>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</si>
  <si>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</si>
  <si>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</si>
  <si>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</si>
  <si>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</si>
  <si>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</si>
  <si>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</si>
  <si>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</si>
  <si>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</si>
  <si>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</si>
  <si>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</si>
  <si>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</si>
  <si>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</si>
  <si>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</si>
  <si>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</si>
  <si>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</si>
  <si>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</si>
  <si>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</si>
  <si>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</si>
  <si>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</si>
  <si>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</si>
  <si>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</si>
  <si>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</si>
  <si>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</si>
  <si>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</si>
  <si>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</si>
  <si>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</si>
  <si>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</si>
  <si>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</si>
  <si>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</si>
  <si>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</si>
  <si>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</si>
  <si>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</si>
  <si>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</si>
  <si>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</si>
  <si>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</si>
  <si>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</si>
  <si>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</si>
  <si>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</si>
  <si>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</si>
  <si>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</si>
  <si>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</si>
  <si>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</si>
  <si>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</si>
  <si>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</si>
  <si>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</si>
  <si>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</si>
  <si>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</si>
  <si>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</si>
  <si>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</si>
  <si>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</si>
  <si>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</si>
  <si>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</si>
  <si>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</si>
  <si>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</si>
  <si>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</si>
  <si>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</si>
  <si>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</si>
  <si>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</si>
  <si>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</si>
  <si>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</si>
  <si>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</si>
  <si>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</si>
  <si>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</si>
  <si>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</si>
  <si>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</si>
  <si>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</si>
  <si>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</si>
  <si>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</si>
  <si>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</si>
  <si>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</si>
  <si>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</si>
  <si>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</si>
  <si>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</si>
  <si>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</si>
  <si>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</si>
  <si>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</si>
  <si>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</si>
  <si>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</si>
  <si>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</si>
  <si>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</si>
  <si>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</si>
  <si>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</si>
  <si>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</si>
  <si>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</si>
  <si>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</si>
  <si>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</si>
  <si>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</si>
  <si>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</si>
  <si>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</si>
  <si>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</si>
  <si>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</si>
  <si>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</si>
  <si>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</si>
  <si>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</si>
  <si>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</si>
  <si>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</si>
  <si>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</si>
  <si>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</si>
  <si>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</si>
  <si>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</si>
  <si>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</si>
  <si>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</si>
  <si>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</si>
  <si>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</si>
  <si>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</si>
  <si>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</si>
  <si>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</si>
  <si>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</si>
  <si>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</si>
  <si>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</si>
  <si>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</si>
  <si>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</si>
  <si>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</si>
  <si>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</si>
  <si>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</si>
  <si>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</si>
  <si>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</si>
  <si>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</si>
  <si>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</si>
  <si>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</si>
  <si>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</si>
  <si>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</si>
  <si>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</si>
  <si>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</si>
  <si>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</si>
  <si>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</si>
  <si>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</si>
  <si>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</si>
  <si>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</si>
  <si>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</si>
  <si>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</si>
  <si>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</si>
  <si>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</si>
  <si>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</si>
  <si>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</si>
  <si>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</si>
  <si>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</si>
  <si>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</si>
  <si>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</si>
  <si>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</si>
  <si>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</si>
  <si>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</si>
  <si>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</si>
  <si>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</si>
  <si>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</si>
  <si>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</si>
  <si>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</si>
  <si>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</si>
  <si>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</si>
  <si>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</si>
  <si>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</si>
  <si>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</si>
  <si>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</si>
  <si>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</si>
  <si>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</si>
  <si>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</si>
  <si>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</si>
  <si>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</si>
  <si>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</si>
  <si>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</si>
  <si>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</si>
  <si>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</si>
  <si>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</si>
  <si>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</si>
  <si>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</si>
  <si>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</si>
  <si>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</si>
  <si>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</si>
  <si>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</si>
  <si>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</si>
  <si>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</si>
  <si>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</si>
  <si>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</si>
  <si>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</si>
  <si>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</si>
  <si>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</si>
  <si>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</si>
  <si>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</si>
  <si>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</si>
  <si>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</si>
  <si>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</si>
  <si>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</si>
  <si>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</si>
  <si>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</si>
  <si>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</si>
  <si>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</si>
  <si>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</si>
  <si>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</si>
  <si>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</si>
  <si>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</si>
  <si>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</si>
  <si>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</si>
  <si>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</si>
  <si>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</si>
  <si>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</si>
  <si>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</si>
  <si>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</si>
  <si>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</si>
  <si>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</si>
  <si>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</si>
  <si>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</si>
  <si>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</si>
  <si>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</si>
  <si>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</si>
  <si>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</si>
  <si>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</si>
  <si>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</si>
  <si>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</si>
  <si>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</si>
  <si>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</si>
  <si>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</si>
  <si>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</si>
  <si>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</si>
  <si>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</si>
  <si>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</si>
  <si>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</si>
  <si>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</si>
  <si>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</si>
  <si>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</si>
  <si>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</si>
  <si>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</si>
  <si>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</si>
  <si>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</si>
  <si>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</si>
  <si>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</si>
  <si>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</si>
  <si>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</si>
  <si>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</si>
  <si>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</si>
  <si>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</si>
  <si>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</si>
  <si>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</si>
  <si>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</si>
  <si>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</si>
  <si>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</si>
  <si>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</si>
  <si>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</si>
  <si>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</si>
  <si>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</si>
  <si>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</si>
  <si>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</si>
  <si>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</si>
  <si>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</si>
  <si>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</si>
  <si>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</si>
  <si>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</si>
  <si>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</si>
  <si>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</si>
  <si>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</si>
  <si>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</si>
  <si>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</si>
  <si>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</si>
  <si>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</si>
  <si>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</si>
  <si>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</si>
  <si>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</si>
  <si>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</si>
  <si>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</si>
  <si>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</si>
  <si>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</si>
  <si>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</si>
  <si>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</si>
  <si>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</si>
  <si>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</si>
  <si>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</si>
  <si>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</si>
  <si>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</si>
  <si>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</si>
  <si>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</si>
  <si>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</si>
  <si>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</si>
  <si>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</si>
  <si>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</si>
  <si>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</si>
  <si>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</si>
  <si>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</si>
  <si>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</si>
  <si>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</si>
  <si>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</si>
  <si>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</si>
  <si>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</si>
  <si>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</si>
  <si>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</si>
  <si>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</si>
  <si>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</si>
  <si>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</si>
  <si>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</si>
  <si>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</si>
  <si>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</si>
  <si>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</si>
  <si>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</si>
  <si>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</si>
  <si>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</si>
  <si>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</si>
  <si>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</si>
  <si>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</si>
  <si>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</si>
  <si>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</si>
  <si>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</si>
  <si>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</si>
  <si>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</si>
  <si>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</si>
  <si>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</si>
  <si>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</si>
  <si>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</si>
  <si>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</si>
  <si>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</si>
  <si>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</si>
  <si>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</si>
  <si>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</si>
  <si>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</si>
  <si>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</si>
  <si>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</si>
  <si>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</si>
  <si>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</si>
  <si>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</si>
  <si>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</si>
  <si>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</si>
  <si>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</si>
  <si>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</si>
  <si>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</si>
  <si>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</si>
  <si>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</si>
  <si>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</si>
  <si>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</si>
  <si>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</si>
  <si>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</si>
  <si>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</si>
  <si>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</si>
  <si>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</si>
  <si>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</si>
  <si>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</si>
  <si>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</si>
  <si>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</si>
  <si>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</si>
  <si>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</si>
  <si>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</si>
  <si>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</si>
  <si>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</si>
  <si>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</si>
  <si>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</si>
  <si>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</si>
  <si>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</si>
  <si>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</si>
  <si>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</si>
  <si>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</si>
  <si>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</si>
  <si>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</si>
  <si>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</si>
  <si>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</si>
  <si>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</si>
  <si>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</si>
  <si>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</si>
  <si>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</si>
  <si>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</si>
  <si>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</si>
  <si>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</si>
  <si>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</si>
  <si>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</si>
  <si>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</si>
  <si>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</si>
  <si>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</si>
  <si>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</si>
  <si>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</si>
  <si>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</si>
  <si>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</si>
  <si>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</si>
  <si>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</si>
  <si>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</si>
  <si>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</si>
  <si>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</si>
  <si>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</si>
  <si>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</si>
  <si>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</si>
  <si>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</si>
  <si>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</si>
  <si>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</si>
  <si>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</si>
  <si>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</si>
  <si>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</si>
  <si>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</si>
  <si>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</si>
  <si>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</si>
  <si>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</si>
  <si>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</si>
  <si>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</si>
  <si>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</si>
  <si>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</si>
  <si>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</si>
  <si>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</si>
  <si>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</si>
  <si>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</si>
  <si>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</si>
  <si>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</si>
  <si>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</si>
  <si>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</si>
  <si>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</si>
  <si>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</si>
  <si>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</si>
  <si>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</si>
  <si>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</si>
  <si>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</si>
  <si>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</si>
  <si>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</si>
  <si>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</si>
  <si>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</si>
  <si>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</si>
  <si>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</si>
  <si>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</si>
  <si>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</si>
  <si>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</si>
  <si>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</si>
  <si>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</si>
  <si>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</si>
  <si>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</si>
  <si>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</si>
  <si>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</si>
  <si>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</si>
  <si>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</si>
  <si>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</si>
  <si>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</si>
  <si>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</si>
  <si>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</si>
  <si>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</si>
  <si>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</si>
  <si>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</si>
  <si>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</si>
  <si>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</si>
  <si>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</si>
  <si>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</si>
  <si>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</si>
  <si>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</si>
  <si>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</si>
  <si>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</si>
  <si>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</si>
  <si>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</si>
  <si>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</si>
  <si>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</si>
  <si>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</si>
  <si>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</si>
  <si>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</si>
  <si>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</si>
  <si>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</si>
  <si>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</si>
  <si>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</si>
  <si>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</si>
  <si>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</si>
  <si>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</si>
  <si>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</si>
  <si>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</si>
  <si>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</si>
  <si>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</si>
  <si>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</si>
  <si>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</si>
  <si>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</si>
  <si>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</si>
  <si>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</si>
  <si>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</si>
  <si>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</si>
  <si>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</si>
  <si>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</si>
  <si>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</si>
  <si>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</si>
  <si>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</si>
  <si>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</si>
  <si>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</si>
  <si>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</si>
  <si>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</si>
  <si>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</si>
  <si>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</si>
  <si>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</si>
  <si>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</si>
  <si>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</si>
  <si>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</si>
  <si>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</si>
  <si>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</si>
  <si>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</si>
  <si>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</si>
  <si>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</si>
  <si>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</si>
  <si>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</si>
  <si>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</si>
  <si>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</si>
  <si>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</si>
  <si>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</si>
  <si>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</si>
  <si>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</si>
  <si>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</si>
  <si>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</si>
  <si>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</si>
  <si>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</si>
  <si>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</si>
  <si>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</si>
  <si>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</si>
  <si>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</si>
  <si>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</si>
  <si>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</si>
  <si>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</si>
  <si>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</si>
  <si>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</si>
  <si>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</si>
  <si>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</si>
  <si>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</si>
  <si>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</si>
  <si>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</si>
  <si>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</si>
  <si>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</si>
  <si>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</si>
  <si>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</si>
  <si>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</si>
  <si>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</si>
  <si>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</si>
  <si>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</si>
  <si>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</si>
  <si>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</si>
  <si>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</si>
  <si>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</si>
  <si>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</si>
  <si>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</si>
  <si>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</si>
  <si>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</si>
  <si>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</si>
  <si>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</si>
  <si>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</si>
  <si>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</si>
  <si>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</si>
  <si>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</si>
  <si>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</si>
  <si>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</si>
  <si>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</si>
  <si>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</si>
  <si>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</si>
  <si>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</si>
  <si>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</si>
  <si>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</si>
  <si>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</si>
  <si>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</si>
  <si>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</si>
  <si>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</si>
  <si>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</si>
  <si>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</si>
  <si>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</si>
  <si>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</si>
  <si>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</si>
  <si>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</si>
  <si>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</si>
  <si>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</si>
  <si>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</si>
  <si>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</si>
  <si>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</si>
  <si>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</si>
  <si>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</si>
  <si>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</si>
  <si>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</si>
  <si>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</si>
  <si>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</si>
  <si>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</si>
  <si>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</si>
  <si>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</si>
  <si>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</si>
  <si>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</si>
  <si>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</si>
  <si>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</si>
  <si>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</si>
  <si>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</si>
  <si>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</si>
  <si>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</si>
  <si>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</si>
  <si>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</si>
  <si>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</si>
  <si>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</si>
  <si>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</si>
  <si>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</si>
  <si>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</si>
  <si>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</si>
  <si>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</si>
  <si>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</si>
  <si>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</si>
  <si>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</si>
  <si>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</si>
  <si>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</si>
  <si>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</si>
  <si>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</si>
  <si>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</si>
  <si>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</si>
  <si>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</si>
  <si>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</si>
  <si>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</si>
  <si>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</si>
  <si>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</si>
  <si>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</si>
  <si>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</si>
  <si>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</si>
  <si>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</si>
  <si>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</si>
  <si>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</si>
  <si>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</si>
  <si>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</si>
  <si>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</si>
  <si>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</si>
  <si>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</si>
  <si>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</si>
  <si>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</si>
  <si>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</si>
  <si>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</si>
  <si>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</si>
  <si>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</si>
  <si>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</si>
  <si>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</si>
  <si>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</si>
  <si>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</si>
  <si>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</si>
  <si>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</si>
  <si>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</si>
  <si>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</si>
  <si>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</si>
  <si>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</si>
  <si>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</si>
  <si>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</si>
  <si>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</si>
  <si>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</si>
  <si>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</si>
  <si>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</si>
  <si>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</si>
  <si>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</si>
  <si>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</si>
  <si>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</si>
  <si>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</si>
  <si>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</si>
  <si>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</si>
  <si>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</si>
  <si>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</si>
  <si>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</si>
  <si>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</si>
  <si>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</si>
  <si>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</si>
  <si>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</si>
  <si>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</si>
  <si>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</si>
  <si>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</si>
  <si>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</si>
  <si>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</si>
  <si>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</si>
  <si>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</si>
  <si>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</si>
  <si>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</si>
  <si>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</si>
  <si>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</si>
  <si>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</si>
  <si>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</si>
  <si>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</si>
  <si>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</si>
  <si>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</si>
  <si>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</si>
  <si>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</si>
  <si>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</si>
  <si>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</si>
  <si>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</si>
  <si>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</si>
  <si>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</si>
  <si>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</si>
  <si>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</si>
  <si>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</si>
  <si>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</si>
  <si>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</si>
  <si>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</si>
  <si>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</si>
  <si>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</si>
  <si>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</si>
  <si>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</si>
  <si>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</si>
  <si>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</si>
  <si>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</si>
  <si>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</si>
  <si>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</si>
  <si>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</si>
  <si>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</si>
  <si>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</si>
  <si>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</si>
  <si>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</si>
  <si>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</si>
  <si>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</si>
  <si>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</si>
  <si>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</si>
  <si>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</si>
  <si>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</si>
  <si>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</si>
  <si>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</si>
  <si>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</si>
  <si>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</si>
  <si>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</si>
  <si>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</si>
  <si>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</si>
  <si>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</si>
  <si>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</si>
  <si>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</si>
  <si>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</si>
  <si>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</si>
  <si>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</si>
  <si>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</si>
  <si>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</si>
  <si>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</si>
  <si>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</si>
  <si>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</si>
  <si>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</si>
  <si>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</si>
  <si>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</si>
  <si>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</si>
  <si>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</si>
  <si>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</si>
  <si>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</si>
  <si>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</si>
  <si>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</si>
  <si>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</si>
  <si>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</si>
  <si>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</si>
  <si>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</si>
  <si>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</si>
  <si>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</si>
  <si>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</si>
  <si>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</si>
  <si>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</si>
  <si>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</si>
  <si>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</si>
  <si>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</si>
  <si>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</si>
  <si>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</si>
  <si>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</si>
  <si>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</si>
  <si>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</si>
  <si>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</si>
  <si>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</si>
  <si>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</si>
  <si>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</si>
  <si>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</si>
  <si>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</si>
  <si>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</si>
  <si>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</si>
  <si>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</si>
  <si>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</si>
  <si>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</si>
  <si>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</si>
  <si>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</si>
  <si>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</si>
  <si>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</si>
  <si>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</si>
  <si>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</si>
  <si>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</si>
  <si>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</si>
  <si>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</si>
  <si>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</si>
  <si>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</si>
  <si>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</si>
  <si>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</si>
  <si>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</si>
  <si>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</si>
  <si>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</si>
  <si>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</si>
  <si>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</si>
  <si>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</si>
  <si>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</si>
  <si>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</si>
  <si>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</si>
  <si>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</si>
  <si>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</si>
  <si>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</si>
  <si>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</si>
  <si>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</si>
  <si>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</si>
  <si>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</si>
  <si>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</si>
  <si>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</si>
  <si>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</si>
  <si>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</si>
  <si>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</si>
  <si>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</si>
  <si>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</si>
  <si>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</si>
  <si>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</si>
  <si>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</si>
  <si>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</si>
  <si>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</si>
  <si>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</si>
  <si>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</si>
  <si>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</si>
  <si>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</si>
  <si>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</si>
  <si>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</si>
  <si>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</si>
  <si>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</si>
  <si>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</si>
  <si>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</si>
  <si>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</si>
  <si>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</si>
  <si>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</si>
  <si>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</si>
  <si>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</si>
  <si>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</si>
  <si>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</si>
  <si>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</si>
  <si>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</si>
  <si>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</si>
  <si>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</si>
  <si>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</si>
  <si>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</si>
  <si>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</si>
  <si>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</si>
  <si>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</si>
  <si>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</si>
  <si>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</si>
  <si>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</si>
  <si>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</si>
  <si>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</si>
  <si>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</si>
  <si>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</si>
  <si>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</si>
  <si>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</si>
  <si>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</si>
  <si>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</si>
  <si>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</si>
  <si>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</si>
  <si>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</si>
  <si>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</si>
  <si>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</si>
  <si>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</si>
  <si>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</si>
  <si>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</si>
  <si>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</si>
  <si>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</si>
  <si>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</si>
  <si>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</si>
  <si>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</si>
  <si>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</si>
  <si>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</si>
  <si>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</si>
  <si>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</si>
  <si>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</si>
  <si>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</si>
  <si>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</si>
  <si>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</si>
  <si>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</si>
  <si>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</si>
  <si>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</si>
  <si>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</si>
  <si>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</si>
  <si>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</si>
  <si>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</si>
  <si>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</si>
  <si>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</si>
  <si>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</si>
  <si>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</si>
  <si>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</si>
  <si>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</si>
  <si>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</si>
  <si>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</si>
  <si>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</si>
  <si>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</si>
  <si>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</si>
  <si>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</si>
  <si>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</si>
  <si>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</si>
  <si>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</si>
  <si>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</si>
  <si>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</si>
  <si>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</si>
  <si>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</si>
  <si>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</si>
  <si>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</si>
  <si>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</si>
  <si>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</si>
  <si>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</si>
  <si>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</si>
  <si>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</si>
  <si>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</si>
  <si>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</si>
  <si>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</si>
  <si>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</si>
  <si>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</si>
  <si>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</si>
  <si>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</si>
  <si>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</si>
  <si>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</si>
  <si>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</si>
  <si>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</si>
  <si>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</si>
  <si>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</si>
  <si>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</si>
  <si>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</si>
  <si>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</si>
  <si>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</si>
  <si>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</si>
  <si>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</si>
  <si>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</si>
  <si>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</si>
  <si>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</si>
  <si>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</si>
  <si>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</si>
  <si>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</si>
  <si>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</si>
  <si>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</si>
  <si>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</si>
  <si>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</si>
  <si>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</si>
  <si>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</si>
  <si>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</si>
  <si>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</si>
  <si>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</si>
  <si>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</si>
  <si>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</si>
  <si>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</si>
  <si>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</si>
  <si>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</si>
  <si>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</si>
  <si>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</si>
  <si>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</si>
  <si>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</si>
  <si>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</si>
  <si>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</si>
  <si>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</si>
  <si>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</si>
  <si>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</si>
  <si>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</si>
  <si>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</si>
  <si>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</si>
  <si>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</si>
  <si>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</si>
  <si>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</si>
  <si>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</si>
  <si>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</si>
  <si>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</si>
  <si>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</si>
  <si>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</si>
  <si>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</si>
  <si>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</si>
  <si>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</si>
  <si>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</si>
  <si>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</si>
  <si>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</si>
  <si>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</si>
  <si>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</si>
  <si>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</si>
  <si>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</si>
  <si>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</si>
  <si>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</si>
  <si>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</si>
  <si>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</si>
  <si>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</si>
  <si>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</si>
  <si>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</si>
  <si>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</si>
  <si>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</si>
  <si>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</si>
  <si>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</si>
  <si>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</si>
  <si>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</si>
  <si>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</si>
  <si>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</si>
  <si>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</si>
  <si>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</si>
  <si>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</si>
  <si>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</si>
  <si>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</si>
  <si>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</si>
  <si>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</si>
  <si>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</si>
  <si>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</si>
  <si>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</si>
  <si>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</si>
  <si>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</si>
  <si>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</si>
  <si>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</si>
  <si>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</si>
  <si>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</si>
  <si>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</si>
  <si>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</si>
  <si>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</si>
  <si>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</si>
  <si>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</si>
  <si>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</si>
  <si>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</si>
  <si>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</si>
  <si>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</si>
  <si>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</si>
  <si>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</si>
  <si>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</si>
  <si>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</si>
  <si>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</si>
  <si>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</si>
  <si>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</si>
  <si>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</si>
  <si>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</si>
  <si>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</si>
  <si>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</si>
  <si>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</si>
  <si>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</si>
  <si>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</si>
  <si>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</si>
  <si>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</si>
  <si>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</si>
  <si>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</si>
  <si>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</si>
  <si>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</si>
  <si>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</si>
  <si>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</si>
  <si>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</si>
  <si>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</si>
  <si>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</si>
  <si>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</si>
  <si>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</si>
  <si>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</si>
  <si>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</si>
  <si>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</si>
  <si>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</si>
  <si>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</si>
  <si>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</si>
  <si>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</si>
  <si>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</si>
  <si>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</si>
  <si>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</si>
  <si>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</si>
  <si>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</si>
  <si>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</si>
  <si>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</si>
  <si>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</si>
  <si>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</si>
  <si>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</si>
  <si>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</si>
  <si>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</si>
  <si>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</si>
  <si>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</si>
  <si>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</si>
  <si>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</si>
  <si>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</si>
  <si>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</si>
  <si>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</si>
  <si>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</si>
  <si>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</si>
  <si>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</si>
  <si>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</si>
  <si>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</si>
  <si>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</si>
  <si>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</si>
  <si>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</si>
  <si>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</si>
  <si>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</si>
  <si>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</si>
  <si>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</si>
  <si>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</si>
  <si>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</si>
  <si>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</si>
  <si>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</si>
  <si>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</si>
  <si>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</si>
  <si>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</si>
  <si>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</si>
  <si>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</si>
  <si>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</si>
  <si>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</si>
  <si>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</si>
  <si>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</si>
  <si>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</si>
  <si>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</si>
  <si>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</si>
  <si>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</si>
  <si>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</si>
  <si>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</si>
  <si>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</si>
  <si>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</si>
  <si>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</si>
  <si>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</si>
  <si>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</si>
  <si>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</si>
  <si>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</si>
  <si>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</si>
  <si>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</si>
  <si>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</si>
  <si>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</si>
  <si>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</si>
  <si>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</si>
  <si>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</si>
  <si>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</si>
  <si>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</si>
  <si>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</si>
  <si>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</si>
  <si>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</si>
  <si>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</si>
  <si>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</si>
  <si>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</si>
  <si>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</si>
  <si>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</si>
  <si>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</si>
  <si>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</si>
  <si>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</si>
  <si>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</si>
  <si>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</si>
  <si>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</si>
  <si>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</si>
  <si>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</si>
  <si>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</si>
  <si>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</si>
  <si>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</si>
  <si>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</si>
  <si>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</si>
  <si>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</si>
  <si>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</si>
  <si>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</si>
  <si>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</si>
  <si>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</si>
  <si>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</si>
  <si>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</si>
  <si>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</si>
  <si>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</si>
  <si>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</si>
  <si>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</si>
  <si>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</si>
  <si>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</si>
  <si>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</si>
  <si>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</si>
  <si>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</si>
  <si>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</si>
  <si>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</si>
  <si>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</si>
  <si>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</si>
  <si>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</si>
  <si>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</si>
  <si>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</si>
  <si>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</si>
  <si>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</si>
  <si>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</si>
  <si>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</si>
  <si>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</si>
  <si>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</si>
  <si>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</si>
  <si>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</si>
  <si>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</si>
  <si>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</si>
  <si>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</si>
  <si>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</si>
  <si>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</si>
  <si>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</si>
  <si>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</si>
  <si>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</si>
  <si>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</si>
  <si>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</si>
  <si>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</si>
  <si>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</si>
  <si>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</si>
  <si>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</si>
  <si>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</si>
  <si>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</si>
  <si>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</si>
  <si>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</si>
  <si>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</si>
  <si>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</si>
  <si>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</si>
  <si>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</si>
  <si>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</si>
  <si>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</si>
  <si>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</si>
  <si>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</si>
  <si>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</si>
  <si>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</si>
  <si>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</si>
  <si>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</si>
  <si>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</si>
  <si>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</si>
  <si>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</si>
  <si>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</si>
  <si>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</si>
  <si>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</si>
  <si>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</si>
  <si>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</si>
  <si>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</si>
  <si>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</si>
  <si>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</si>
  <si>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</si>
  <si>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</si>
  <si>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</si>
  <si>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</si>
  <si>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</si>
  <si>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</si>
  <si>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</si>
  <si>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</si>
  <si>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</si>
  <si>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</si>
  <si>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</si>
  <si>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</si>
  <si>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</si>
  <si>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</si>
  <si>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</si>
  <si>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</si>
  <si>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</si>
  <si>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</si>
  <si>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</si>
  <si>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</si>
  <si>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</si>
  <si>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</si>
  <si>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</si>
  <si>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</si>
  <si>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</si>
  <si>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</si>
  <si>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</si>
  <si>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</si>
  <si>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</si>
  <si>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</si>
  <si>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</si>
  <si>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</si>
  <si>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</si>
  <si>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</si>
  <si>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</si>
  <si>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</si>
  <si>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</si>
  <si>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</si>
  <si>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</si>
  <si>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</si>
  <si>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</si>
  <si>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</si>
  <si>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</si>
  <si>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</si>
  <si>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</si>
  <si>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</si>
  <si>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</si>
  <si>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</si>
  <si>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</si>
  <si>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</si>
  <si>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</si>
  <si>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</si>
  <si>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</si>
  <si>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</si>
  <si>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</si>
  <si>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</si>
  <si>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</si>
  <si>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</si>
  <si>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</si>
  <si>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</si>
  <si>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</si>
  <si>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</si>
  <si>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</si>
  <si>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</si>
  <si>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</si>
  <si>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</si>
  <si>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</si>
  <si>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</si>
  <si>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</si>
  <si>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</si>
  <si>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</si>
  <si>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</si>
  <si>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</si>
  <si>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</si>
  <si>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</si>
  <si>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</si>
  <si>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</si>
  <si>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</si>
  <si>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</si>
  <si>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</si>
  <si>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</si>
  <si>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</si>
  <si>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</si>
  <si>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</si>
  <si>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</si>
  <si>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</si>
  <si>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</si>
  <si>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</si>
  <si>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</si>
  <si>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</si>
  <si>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</si>
  <si>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</si>
  <si>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</si>
  <si>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</si>
  <si>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</si>
  <si>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</si>
  <si>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</si>
  <si>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</si>
  <si>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</si>
  <si>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</si>
  <si>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</si>
  <si>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</si>
  <si>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</si>
  <si>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</si>
  <si>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</si>
  <si>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</si>
  <si>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</si>
  <si>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</si>
  <si>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</si>
  <si>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</si>
  <si>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</si>
  <si>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</si>
  <si>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</si>
  <si>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</si>
  <si>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</si>
  <si>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</si>
  <si>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</si>
  <si>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</si>
  <si>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</si>
  <si>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</si>
  <si>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</si>
  <si>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</si>
  <si>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</si>
  <si>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</si>
  <si>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</si>
  <si>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</si>
  <si>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</si>
  <si>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</si>
  <si>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</si>
  <si>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</si>
  <si>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</si>
  <si>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</si>
  <si>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</si>
  <si>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</si>
  <si>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</si>
  <si>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</si>
  <si>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</si>
  <si>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</si>
  <si>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</si>
  <si>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</si>
  <si>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</si>
  <si>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</si>
  <si>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</si>
  <si>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</si>
  <si>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</si>
  <si>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</si>
  <si>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</si>
  <si>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</si>
  <si>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</si>
  <si>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</si>
  <si>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</si>
  <si>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</si>
  <si>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</si>
  <si>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</si>
  <si>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</si>
  <si>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</si>
  <si>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</si>
  <si>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</si>
  <si>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</si>
  <si>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</si>
  <si>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</si>
  <si>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</si>
  <si>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</si>
  <si>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</si>
  <si>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</si>
  <si>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</si>
  <si>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</si>
  <si>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</si>
  <si>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</si>
  <si>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</si>
  <si>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</si>
  <si>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</si>
  <si>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</si>
  <si>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</si>
  <si>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</si>
  <si>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</si>
  <si>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</si>
  <si>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</si>
  <si>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</si>
  <si>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</si>
  <si>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</si>
  <si>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</si>
  <si>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</si>
  <si>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</si>
  <si>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</si>
  <si>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</si>
  <si>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</si>
  <si>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</si>
  <si>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</si>
  <si>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</si>
  <si>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</si>
  <si>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</si>
  <si>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</si>
  <si>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</si>
  <si>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</si>
  <si>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</si>
  <si>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</si>
  <si>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</si>
  <si>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</si>
  <si>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</si>
  <si>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</si>
  <si>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</si>
  <si>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</si>
  <si>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</si>
  <si>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</si>
  <si>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</si>
  <si>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</si>
  <si>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</si>
  <si>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</si>
  <si>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</si>
  <si>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</si>
  <si>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</si>
  <si>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</si>
  <si>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</si>
  <si>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</si>
  <si>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</si>
  <si>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</si>
  <si>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</si>
  <si>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</si>
  <si>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</si>
  <si>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</si>
  <si>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</si>
  <si>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</si>
  <si>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</si>
  <si>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</si>
  <si>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</si>
  <si>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</si>
  <si>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</si>
  <si>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</si>
  <si>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</si>
  <si>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</si>
  <si>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</si>
  <si>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</si>
  <si>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</si>
  <si>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</si>
  <si>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</si>
  <si>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</si>
  <si>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</si>
  <si>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</si>
  <si>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</si>
  <si>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</si>
  <si>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</si>
  <si>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</si>
  <si>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</si>
  <si>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</si>
  <si>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</si>
  <si>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</si>
  <si>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</si>
  <si>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</si>
  <si>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</si>
  <si>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</si>
  <si>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</si>
  <si>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</si>
  <si>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</si>
  <si>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</si>
  <si>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</si>
  <si>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</si>
  <si>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</si>
  <si>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</si>
  <si>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</si>
  <si>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</si>
  <si>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</si>
  <si>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</si>
  <si>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</si>
  <si>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</si>
  <si>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</si>
  <si>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</si>
  <si>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</si>
  <si>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</si>
  <si>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</si>
  <si>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</si>
  <si>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</si>
  <si>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</si>
  <si>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</si>
  <si>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</si>
  <si>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</si>
  <si>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</si>
  <si>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</si>
  <si>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</si>
  <si>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</si>
  <si>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</si>
  <si>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</si>
  <si>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</si>
  <si>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</si>
  <si>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</si>
  <si>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</si>
  <si>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</si>
  <si>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</si>
  <si>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</si>
  <si>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</si>
  <si>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</si>
  <si>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</si>
  <si>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</si>
  <si>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</si>
  <si>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</si>
  <si>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</si>
  <si>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</si>
  <si>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</si>
  <si>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</si>
  <si>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</si>
  <si>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</si>
  <si>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</si>
  <si>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</si>
  <si>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</si>
  <si>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</si>
  <si>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</si>
  <si>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</si>
  <si>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</si>
  <si>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</si>
  <si>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</si>
  <si>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</si>
  <si>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</si>
  <si>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</si>
  <si>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</si>
  <si>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</si>
  <si>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</si>
  <si>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</si>
  <si>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</si>
  <si>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</si>
  <si>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</si>
  <si>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</si>
  <si>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</si>
  <si>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</si>
  <si>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</si>
  <si>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</si>
  <si>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</si>
  <si>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</si>
  <si>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</si>
  <si>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</si>
  <si>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</si>
  <si>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</si>
  <si>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</si>
  <si>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</si>
  <si>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</si>
  <si>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</si>
  <si>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</si>
  <si>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</si>
  <si>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</si>
  <si>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</si>
  <si>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</si>
  <si>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</si>
  <si>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</si>
  <si>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</si>
  <si>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</si>
  <si>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</si>
  <si>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</si>
  <si>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</si>
  <si>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</si>
  <si>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</si>
  <si>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</si>
  <si>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</si>
  <si>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</si>
  <si>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</si>
  <si>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</si>
  <si>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</si>
  <si>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</si>
  <si>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</si>
  <si>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</si>
  <si>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</si>
  <si>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</si>
  <si>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</si>
  <si>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</si>
  <si>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</si>
  <si>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</si>
  <si>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</si>
  <si>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</si>
  <si>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</si>
  <si>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</si>
  <si>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</si>
  <si>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</si>
  <si>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</si>
  <si>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</si>
  <si>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</si>
  <si>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</si>
  <si>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</si>
  <si>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</si>
  <si>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</si>
  <si>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</si>
  <si>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</si>
  <si>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</si>
  <si>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</si>
  <si>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</si>
  <si>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</si>
  <si>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</si>
  <si>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</si>
  <si>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</si>
  <si>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</si>
  <si>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</si>
  <si>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</si>
  <si>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</si>
  <si>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</si>
  <si>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</si>
  <si>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</si>
  <si>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</si>
  <si>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</si>
  <si>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</si>
  <si>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</si>
  <si>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</si>
  <si>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</si>
  <si>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</si>
  <si>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</si>
  <si>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</si>
  <si>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</si>
  <si>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</si>
  <si>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</si>
  <si>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</si>
  <si>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</si>
  <si>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</si>
  <si>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</si>
  <si>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</si>
  <si>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</si>
  <si>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</si>
  <si>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</si>
  <si>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</si>
  <si>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</si>
  <si>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</si>
  <si>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</si>
  <si>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</si>
  <si>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</si>
  <si>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</si>
  <si>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</si>
  <si>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</si>
  <si>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</si>
  <si>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</si>
  <si>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</si>
  <si>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</si>
  <si>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</si>
  <si>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</si>
  <si>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</si>
  <si>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</si>
  <si>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</si>
  <si>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</si>
  <si>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</si>
  <si>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</si>
  <si>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</si>
  <si>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</si>
  <si>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</si>
  <si>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</si>
  <si>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</si>
  <si>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</si>
  <si>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</si>
  <si>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</si>
  <si>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</si>
  <si>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</si>
  <si>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</si>
  <si>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</si>
  <si>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</si>
  <si>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</si>
  <si>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</si>
  <si>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</si>
  <si>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</si>
  <si>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</si>
  <si>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</si>
  <si>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</si>
  <si>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</si>
  <si>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</si>
  <si>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</si>
  <si>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</si>
  <si>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</si>
  <si>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</si>
  <si>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</si>
  <si>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</si>
  <si>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</si>
  <si>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</si>
  <si>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</si>
  <si>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</si>
  <si>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</si>
  <si>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</si>
  <si>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</si>
  <si>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</si>
  <si>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</si>
  <si>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</si>
  <si>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</si>
  <si>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</si>
  <si>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</si>
  <si>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</si>
  <si>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</si>
  <si>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</si>
  <si>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</si>
  <si>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</si>
  <si>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</si>
  <si>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</si>
  <si>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</si>
  <si>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</si>
  <si>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</si>
  <si>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</si>
  <si>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</si>
  <si>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</si>
  <si>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</si>
  <si>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</si>
  <si>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</si>
  <si>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</si>
  <si>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</si>
  <si>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</si>
  <si>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</si>
  <si>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</si>
  <si>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</si>
  <si>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</si>
  <si>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</si>
  <si>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</si>
  <si>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</si>
  <si>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</si>
  <si>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</si>
  <si>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</si>
  <si>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</si>
  <si>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</si>
  <si>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</si>
  <si>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</si>
  <si>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</si>
  <si>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</si>
  <si>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</si>
  <si>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</si>
  <si>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</si>
  <si>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</si>
  <si>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</si>
  <si>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</si>
  <si>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</si>
  <si>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</si>
  <si>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</si>
  <si>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</si>
  <si>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</si>
  <si>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</si>
  <si>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</si>
  <si>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</si>
  <si>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</si>
  <si>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</si>
  <si>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</si>
  <si>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</si>
  <si>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</si>
  <si>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</si>
  <si>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</si>
  <si>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</si>
  <si>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</si>
  <si>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</si>
  <si>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</si>
  <si>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</si>
  <si>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</si>
  <si>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</si>
  <si>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</si>
  <si>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</si>
  <si>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</si>
  <si>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</si>
  <si>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</si>
  <si>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</si>
  <si>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</si>
  <si>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</si>
  <si>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</si>
  <si>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</si>
  <si>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</si>
  <si>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</si>
  <si>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</si>
  <si>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</si>
  <si>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</si>
  <si>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</si>
  <si>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</si>
  <si>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</si>
  <si>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</si>
  <si>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</si>
  <si>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</si>
  <si>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</si>
  <si>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</si>
  <si>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</si>
  <si>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</si>
  <si>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</si>
  <si>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</si>
  <si>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</si>
  <si>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</si>
  <si>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</si>
  <si>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</si>
  <si>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</si>
  <si>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</si>
  <si>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</si>
  <si>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</si>
  <si>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</si>
  <si>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</si>
  <si>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</si>
  <si>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</si>
  <si>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</si>
  <si>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</si>
  <si>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</si>
  <si>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</si>
  <si>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</si>
  <si>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</si>
  <si>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</si>
  <si>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</si>
  <si>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</si>
  <si>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</si>
  <si>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</si>
  <si>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</si>
  <si>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</si>
  <si>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</si>
  <si>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</si>
  <si>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</si>
  <si>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</si>
  <si>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</si>
  <si>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</si>
  <si>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</si>
  <si>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</si>
  <si>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</si>
  <si>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</si>
  <si>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</si>
  <si>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</si>
  <si>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</si>
  <si>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</si>
  <si>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</si>
  <si>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</si>
  <si>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</si>
  <si>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</si>
  <si>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</si>
  <si>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</si>
  <si>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</si>
  <si>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</si>
  <si>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</si>
  <si>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</si>
  <si>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</si>
  <si>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</si>
  <si>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</si>
  <si>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</si>
  <si>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</si>
  <si>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</si>
  <si>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</si>
  <si>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</si>
  <si>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</si>
  <si>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</si>
  <si>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</si>
  <si>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</si>
  <si>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</si>
  <si>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</si>
  <si>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</si>
  <si>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</si>
  <si>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</si>
  <si>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</si>
  <si>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</si>
  <si>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</si>
  <si>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</si>
  <si>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</si>
  <si>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</si>
  <si>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</si>
  <si>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</si>
  <si>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</si>
  <si>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</si>
  <si>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</si>
  <si>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</si>
  <si>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</si>
  <si>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</si>
  <si>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</si>
  <si>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</si>
  <si>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</si>
  <si>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</si>
  <si>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</si>
  <si>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</si>
  <si>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</si>
  <si>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</si>
  <si>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</si>
  <si>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</si>
  <si>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</si>
  <si>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</si>
  <si>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</si>
  <si>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</si>
  <si>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</si>
  <si>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</si>
  <si>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</si>
  <si>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</si>
  <si>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</si>
  <si>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</si>
  <si>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</si>
  <si>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</si>
  <si>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</si>
  <si>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</si>
  <si>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</si>
  <si>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</si>
  <si>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</si>
  <si>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</si>
  <si>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</si>
  <si>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</si>
  <si>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</si>
  <si>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</si>
  <si>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</si>
  <si>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</si>
  <si>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</si>
  <si>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</si>
  <si>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</si>
  <si>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</si>
  <si>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</si>
  <si>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</si>
  <si>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</si>
  <si>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</si>
  <si>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</si>
  <si>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</si>
  <si>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</si>
  <si>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</si>
  <si>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</si>
  <si>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</si>
  <si>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</si>
  <si>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</si>
  <si>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</si>
  <si>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</si>
  <si>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</si>
  <si>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</si>
  <si>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</si>
  <si>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</si>
  <si>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</si>
  <si>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</si>
  <si>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</si>
  <si>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</si>
  <si>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</si>
  <si>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</si>
  <si>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</si>
  <si>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</si>
  <si>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</si>
  <si>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</si>
  <si>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</si>
  <si>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</si>
  <si>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</si>
  <si>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</si>
  <si>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</si>
  <si>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</si>
  <si>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</si>
  <si>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</si>
  <si>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</si>
  <si>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</si>
  <si>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</si>
  <si>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</si>
  <si>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</si>
  <si>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</si>
  <si>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</si>
  <si>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</si>
  <si>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</si>
  <si>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</si>
  <si>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</si>
  <si>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</si>
  <si>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</si>
  <si>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</si>
  <si>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</si>
  <si>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</si>
  <si>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</si>
  <si>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</si>
  <si>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</si>
  <si>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</si>
  <si>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</si>
  <si>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</si>
  <si>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</si>
  <si>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</si>
  <si>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</si>
  <si>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</si>
  <si>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</si>
  <si>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</si>
  <si>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</si>
  <si>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</si>
  <si>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</si>
  <si>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</si>
  <si>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</si>
  <si>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</si>
  <si>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</si>
  <si>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</si>
  <si>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</si>
  <si>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</si>
  <si>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</si>
  <si>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</si>
  <si>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</si>
  <si>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</si>
  <si>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</si>
  <si>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</si>
  <si>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</si>
  <si>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</si>
  <si>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</si>
  <si>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</si>
  <si>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</si>
  <si>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</si>
  <si>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</si>
  <si>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</si>
  <si>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</si>
  <si>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</si>
  <si>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</si>
  <si>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</si>
  <si>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</si>
  <si>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</si>
  <si>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</si>
  <si>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</si>
  <si>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</si>
  <si>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</si>
  <si>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</si>
  <si>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</si>
  <si>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</si>
  <si>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</si>
  <si>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</si>
  <si>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</si>
  <si>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</si>
  <si>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</si>
  <si>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</si>
  <si>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</si>
  <si>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</si>
  <si>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</si>
  <si>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</si>
  <si>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</si>
  <si>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</si>
  <si>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</si>
  <si>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</si>
  <si>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</si>
  <si>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</si>
  <si>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</si>
  <si>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</si>
  <si>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</si>
  <si>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</si>
  <si>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</si>
  <si>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</si>
  <si>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</si>
  <si>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</si>
  <si>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</si>
  <si>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</si>
  <si>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</si>
  <si>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</si>
  <si>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</si>
  <si>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</si>
  <si>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</si>
  <si>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</si>
  <si>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</si>
  <si>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</si>
  <si>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</si>
  <si>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</si>
  <si>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</si>
  <si>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</si>
  <si>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</si>
  <si>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</si>
  <si>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</si>
  <si>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</si>
  <si>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</si>
  <si>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</si>
  <si>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</si>
  <si>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</si>
  <si>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</si>
  <si>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</si>
  <si>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</si>
  <si>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</si>
  <si>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</si>
  <si>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</si>
  <si>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</si>
  <si>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</si>
  <si>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</si>
  <si>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</si>
  <si>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</si>
  <si>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</si>
  <si>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</si>
  <si>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</si>
  <si>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</si>
  <si>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</si>
  <si>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</si>
  <si>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</si>
  <si>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</si>
  <si>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</si>
  <si>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</si>
  <si>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</si>
  <si>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</si>
  <si>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</si>
  <si>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</si>
  <si>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</si>
  <si>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</si>
  <si>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</si>
  <si>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</si>
  <si>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</si>
  <si>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</si>
  <si>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</si>
  <si>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</si>
  <si>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</si>
  <si>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</si>
  <si>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</si>
  <si>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</si>
  <si>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</si>
  <si>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</si>
  <si>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</si>
  <si>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</si>
  <si>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</si>
  <si>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</si>
  <si>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</si>
  <si>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</si>
  <si>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</si>
  <si>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</si>
  <si>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</si>
  <si>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</si>
  <si>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</si>
  <si>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</si>
  <si>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</si>
  <si>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</si>
  <si>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</si>
  <si>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</si>
  <si>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</si>
  <si>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</si>
  <si>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</si>
  <si>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</si>
  <si>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</si>
  <si>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</si>
  <si>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</si>
  <si>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</si>
  <si>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</si>
  <si>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</si>
  <si>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</si>
  <si>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</si>
  <si>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</si>
  <si>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</si>
  <si>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</si>
  <si>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</si>
  <si>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</si>
  <si>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</si>
  <si>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</si>
  <si>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</si>
  <si>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</si>
  <si>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</si>
  <si>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</si>
  <si>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</si>
  <si>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</si>
  <si>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</si>
  <si>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</si>
  <si>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</si>
  <si>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</si>
  <si>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</si>
  <si>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</si>
  <si>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</si>
  <si>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</si>
  <si>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</si>
  <si>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</si>
  <si>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</si>
  <si>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</si>
  <si>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</si>
  <si>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</si>
  <si>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</si>
  <si>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</si>
  <si>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</si>
  <si>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</si>
  <si>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</si>
  <si>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</si>
  <si>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</si>
  <si>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</si>
  <si>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</si>
  <si>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</si>
  <si>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</si>
  <si>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</si>
  <si>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</si>
  <si>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</si>
  <si>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</si>
  <si>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</si>
  <si>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</si>
  <si>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</si>
  <si>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</si>
  <si>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</si>
  <si>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</si>
  <si>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</si>
  <si>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</si>
  <si>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</si>
  <si>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</si>
  <si>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</si>
  <si>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</si>
  <si>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</si>
  <si>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</si>
  <si>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</si>
  <si>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</si>
  <si>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</si>
  <si>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</si>
  <si>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</si>
  <si>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</si>
  <si>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</si>
  <si>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</si>
  <si>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</si>
  <si>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</si>
  <si>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</si>
  <si>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</si>
  <si>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</si>
  <si>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</si>
  <si>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</si>
  <si>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</si>
  <si>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</si>
  <si>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</si>
  <si>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</si>
  <si>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</si>
  <si>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</si>
  <si>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</si>
  <si>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</si>
  <si>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</si>
  <si>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</si>
  <si>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</si>
  <si>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</si>
  <si>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</si>
  <si>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</si>
  <si>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</si>
  <si>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</si>
  <si>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</si>
  <si>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</si>
  <si>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</si>
  <si>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</si>
  <si>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</si>
  <si>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</si>
  <si>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</si>
  <si>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</si>
  <si>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</si>
  <si>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</si>
  <si>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</si>
  <si>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</si>
  <si>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</si>
  <si>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</si>
  <si>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</si>
  <si>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</si>
  <si>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</si>
  <si>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</si>
  <si>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</si>
  <si>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</si>
  <si>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</si>
  <si>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</si>
  <si>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</si>
  <si>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</si>
  <si>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</si>
  <si>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</si>
  <si>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</si>
  <si>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</si>
  <si>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</si>
  <si>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</si>
  <si>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</si>
  <si>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</si>
  <si>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</si>
  <si>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</si>
  <si>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</si>
  <si>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</si>
  <si>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</si>
  <si>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</si>
  <si>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</si>
  <si>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</si>
  <si>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</si>
  <si>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</si>
  <si>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</si>
  <si>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</si>
  <si>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</si>
  <si>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</si>
  <si>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</si>
  <si>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</si>
  <si>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</si>
  <si>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</si>
  <si>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</si>
  <si>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</si>
  <si>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</si>
  <si>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</si>
  <si>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</si>
  <si>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</si>
  <si>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</si>
  <si>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</si>
  <si>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</si>
  <si>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</si>
  <si>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</si>
  <si>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</si>
  <si>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</si>
  <si>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</si>
  <si>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</si>
  <si>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</si>
  <si>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</si>
  <si>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</si>
  <si>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</si>
  <si>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</si>
  <si>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</si>
  <si>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</si>
  <si>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</si>
  <si>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</si>
  <si>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</si>
  <si>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</si>
  <si>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</si>
  <si>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</si>
  <si>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</si>
  <si>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</si>
  <si>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</si>
  <si>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</si>
  <si>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</si>
  <si>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</si>
  <si>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</si>
  <si>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</si>
  <si>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</si>
  <si>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</si>
  <si>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</si>
  <si>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</si>
  <si>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</si>
  <si>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</si>
  <si>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</si>
  <si>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</si>
  <si>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</si>
  <si>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</si>
  <si>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</si>
  <si>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</si>
  <si>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</si>
  <si>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</si>
  <si>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</si>
  <si>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</si>
  <si>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</si>
  <si>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</si>
  <si>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</si>
  <si>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</si>
  <si>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</si>
  <si>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</si>
  <si>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</si>
  <si>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</si>
  <si>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</si>
  <si>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</si>
  <si>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</si>
  <si>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</si>
  <si>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</si>
  <si>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</si>
  <si>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</si>
  <si>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</si>
  <si>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</si>
  <si>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</si>
  <si>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</si>
  <si>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</si>
  <si>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</si>
  <si>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</si>
  <si>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</si>
  <si>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</si>
  <si>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</si>
  <si>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</si>
  <si>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</si>
  <si>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</si>
  <si>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</si>
  <si>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</si>
  <si>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</si>
  <si>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</si>
  <si>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</si>
  <si>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</si>
  <si>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</si>
  <si>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</si>
  <si>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</si>
  <si>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</si>
  <si>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</si>
  <si>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</si>
  <si>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</si>
  <si>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</si>
  <si>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</si>
  <si>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</si>
  <si>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</si>
  <si>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</si>
  <si>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</si>
  <si>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</si>
  <si>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</si>
  <si>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</si>
  <si>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</si>
  <si>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</si>
  <si>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</si>
  <si>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</si>
  <si>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</si>
  <si>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</si>
  <si>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</si>
  <si>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</si>
  <si>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</si>
  <si>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</si>
  <si>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</si>
  <si>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</si>
  <si>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</si>
  <si>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</si>
  <si>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</si>
  <si>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</si>
  <si>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</si>
  <si>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</si>
  <si>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</si>
  <si>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</si>
  <si>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</si>
  <si>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</si>
  <si>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</si>
  <si>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</si>
  <si>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</si>
  <si>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</si>
  <si>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</si>
  <si>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</si>
  <si>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</si>
  <si>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</si>
  <si>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</si>
  <si>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</si>
  <si>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</si>
  <si>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</si>
  <si>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</si>
  <si>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</si>
  <si>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</si>
  <si>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</si>
  <si>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</si>
  <si>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</si>
  <si>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</si>
  <si>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</si>
  <si>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</si>
  <si>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</si>
  <si>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</si>
  <si>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</si>
  <si>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</si>
  <si>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</si>
  <si>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</si>
  <si>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</si>
  <si>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</si>
  <si>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</si>
  <si>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</si>
  <si>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</si>
  <si>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</si>
  <si>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</si>
  <si>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</si>
  <si>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</si>
  <si>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</si>
  <si>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</si>
  <si>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</si>
  <si>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</si>
  <si>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</si>
  <si>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</si>
  <si>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</si>
  <si>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</si>
  <si>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</si>
  <si>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</si>
  <si>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</si>
  <si>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</si>
  <si>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</si>
  <si>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</si>
  <si>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</si>
  <si>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</si>
  <si>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</si>
  <si>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</si>
  <si>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</si>
  <si>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</si>
  <si>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</si>
  <si>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</si>
  <si>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</si>
  <si>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</si>
  <si>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</si>
  <si>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</si>
  <si>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</si>
  <si>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</si>
  <si>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</si>
  <si>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</si>
  <si>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</si>
  <si>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</si>
  <si>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</si>
  <si>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</si>
  <si>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</si>
  <si>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</si>
  <si>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</si>
  <si>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</si>
  <si>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</si>
  <si>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</si>
  <si>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</si>
  <si>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</si>
  <si>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</si>
  <si>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</si>
  <si>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</si>
  <si>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</si>
  <si>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</si>
  <si>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</si>
  <si>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</si>
  <si>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</si>
  <si>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</si>
  <si>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</si>
  <si>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</si>
  <si>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</si>
  <si>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</si>
  <si>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</si>
  <si>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</si>
  <si>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</si>
  <si>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</si>
  <si>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</si>
  <si>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</si>
  <si>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</si>
  <si>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</si>
  <si>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</si>
  <si>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</si>
  <si>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</si>
  <si>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</si>
  <si>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</si>
  <si>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</si>
  <si>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</si>
  <si>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</si>
  <si>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</si>
  <si>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</si>
  <si>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</si>
  <si>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</si>
  <si>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</si>
  <si>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</si>
  <si>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</si>
  <si>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</si>
  <si>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</si>
  <si>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</si>
  <si>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</si>
  <si>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</si>
  <si>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</si>
  <si>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</si>
  <si>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</si>
  <si>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</si>
  <si>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</si>
  <si>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</si>
  <si>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</si>
  <si>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</si>
  <si>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</si>
  <si>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</si>
  <si>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</si>
  <si>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</si>
  <si>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</si>
  <si>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</si>
  <si>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</si>
  <si>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</si>
  <si>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</si>
  <si>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</si>
  <si>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</si>
  <si>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</si>
  <si>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</si>
  <si>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</si>
  <si>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</si>
  <si>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</si>
  <si>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</si>
  <si>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</si>
  <si>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</si>
  <si>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</si>
  <si>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</si>
  <si>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</si>
  <si>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</si>
  <si>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</si>
  <si>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</si>
  <si>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</si>
  <si>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</si>
  <si>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</si>
  <si>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</si>
  <si>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</si>
  <si>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</si>
  <si>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</si>
  <si>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</si>
  <si>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</si>
  <si>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</si>
  <si>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</si>
  <si>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</si>
  <si>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</si>
  <si>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</si>
  <si>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</si>
  <si>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</si>
  <si>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</si>
  <si>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</si>
  <si>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</si>
  <si>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</si>
  <si>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</si>
  <si>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</si>
  <si>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</si>
  <si>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</si>
  <si>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</si>
  <si>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</si>
  <si>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</si>
  <si>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</si>
  <si>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</si>
  <si>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</si>
  <si>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</si>
  <si>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</si>
  <si>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</si>
  <si>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</si>
  <si>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</si>
  <si>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</si>
  <si>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</si>
  <si>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</si>
  <si>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</si>
  <si>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</si>
  <si>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</si>
  <si>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</si>
  <si>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</si>
  <si>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</si>
  <si>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</si>
  <si>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</si>
  <si>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</si>
  <si>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</si>
  <si>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</si>
  <si>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</si>
  <si>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</si>
  <si>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</si>
  <si>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</si>
  <si>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</si>
  <si>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</si>
  <si>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</si>
  <si>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</si>
  <si>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</si>
  <si>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</si>
  <si>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</si>
  <si>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</si>
  <si>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</si>
  <si>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</si>
  <si>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</si>
  <si>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</si>
  <si>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</si>
  <si>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</si>
  <si>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</si>
  <si>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</si>
  <si>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</si>
  <si>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</si>
  <si>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</si>
  <si>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</si>
  <si>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</si>
  <si>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</si>
  <si>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</si>
  <si>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</si>
  <si>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</si>
  <si>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</si>
  <si>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</si>
  <si>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</si>
  <si>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</si>
  <si>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</si>
  <si>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</si>
  <si>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</si>
  <si>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</si>
  <si>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</si>
  <si>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</si>
  <si>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</si>
  <si>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</si>
  <si>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</si>
  <si>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</si>
  <si>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</si>
  <si>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</si>
  <si>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</si>
  <si>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</si>
  <si>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</si>
  <si>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</si>
  <si>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</si>
  <si>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</si>
  <si>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</si>
  <si>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</si>
  <si>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</si>
  <si>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</si>
  <si>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</si>
  <si>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</si>
  <si>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</si>
  <si>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</si>
  <si>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</si>
  <si>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</si>
  <si>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</si>
  <si>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</si>
  <si>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</si>
  <si>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</si>
  <si>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</si>
  <si>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</si>
  <si>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</si>
  <si>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</si>
  <si>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</si>
  <si>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</si>
  <si>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</si>
  <si>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</si>
  <si>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</si>
  <si>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</si>
  <si>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</si>
  <si>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</si>
  <si>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</si>
  <si>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</si>
  <si>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</si>
  <si>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</si>
  <si>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</si>
  <si>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</si>
  <si>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</si>
  <si>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</si>
  <si>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</si>
  <si>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</si>
  <si>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</si>
  <si>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</si>
  <si>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</si>
  <si>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</si>
  <si>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</si>
  <si>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</si>
  <si>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</si>
  <si>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</si>
  <si>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</si>
  <si>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</si>
  <si>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</si>
  <si>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</si>
  <si>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</si>
  <si>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</si>
  <si>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</si>
  <si>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</si>
  <si>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</si>
  <si>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</si>
  <si>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</si>
  <si>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</si>
  <si>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</si>
  <si>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</si>
  <si>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</si>
  <si>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</si>
  <si>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</si>
  <si>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</si>
  <si>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</si>
  <si>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</si>
  <si>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</si>
  <si>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</si>
  <si>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</si>
  <si>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</si>
  <si>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</si>
  <si>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</si>
  <si>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</si>
  <si>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</si>
  <si>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</si>
  <si>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</si>
  <si>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</si>
  <si>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</si>
  <si>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</si>
  <si>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</si>
  <si>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</si>
  <si>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</si>
  <si>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</si>
  <si>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</si>
  <si>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</si>
  <si>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</si>
  <si>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</si>
  <si>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</si>
  <si>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</si>
  <si>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</si>
  <si>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</si>
  <si>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</si>
  <si>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</si>
  <si>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</si>
  <si>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</si>
  <si>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</si>
  <si>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</si>
  <si>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</si>
  <si>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</si>
  <si>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</si>
  <si>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</si>
  <si>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</si>
  <si>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</si>
  <si>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</si>
  <si>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</si>
  <si>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</si>
  <si>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</si>
  <si>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</si>
  <si>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</si>
  <si>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</si>
  <si>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</si>
  <si>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</si>
  <si>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</si>
  <si>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</si>
  <si>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</si>
  <si>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</si>
  <si>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</si>
  <si>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</si>
  <si>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</si>
  <si>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</si>
  <si>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</si>
  <si>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</si>
  <si>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</si>
  <si>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</si>
  <si>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</si>
  <si>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</si>
  <si>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</si>
  <si>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</si>
  <si>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</si>
  <si>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</si>
  <si>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</si>
  <si>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</si>
  <si>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</si>
  <si>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</si>
  <si>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</si>
  <si>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</si>
  <si>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</si>
  <si>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</si>
  <si>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</si>
  <si>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</si>
  <si>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</si>
  <si>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</si>
  <si>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</si>
  <si>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</si>
  <si>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</si>
  <si>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</si>
  <si>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</si>
  <si>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</si>
  <si>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</si>
  <si>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</si>
  <si>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</si>
  <si>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</si>
  <si>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</si>
  <si>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</si>
  <si>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</si>
  <si>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</si>
  <si>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</si>
  <si>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</si>
  <si>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</si>
  <si>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</si>
  <si>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</si>
  <si>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</si>
  <si>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</si>
  <si>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</si>
  <si>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</si>
  <si>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</si>
  <si>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</si>
  <si>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</si>
  <si>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</si>
  <si>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</si>
  <si>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</si>
  <si>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</si>
  <si>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</si>
  <si>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</si>
  <si>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</si>
  <si>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</si>
  <si>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</si>
  <si>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</si>
  <si>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</si>
  <si>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</si>
  <si>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</si>
  <si>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</si>
  <si>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</si>
  <si>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</si>
  <si>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</si>
  <si>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</si>
  <si>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</si>
  <si>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</si>
  <si>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</si>
  <si>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</si>
  <si>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</si>
  <si>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</si>
  <si>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</si>
  <si>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</si>
  <si>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</si>
  <si>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</si>
  <si>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</si>
  <si>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</si>
  <si>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</si>
  <si>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</si>
  <si>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</si>
  <si>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</si>
  <si>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</si>
  <si>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</si>
  <si>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</si>
  <si>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</si>
  <si>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</si>
  <si>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</si>
  <si>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</si>
  <si>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</si>
  <si>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</si>
  <si>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</si>
  <si>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</si>
  <si>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</si>
  <si>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</si>
  <si>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</si>
  <si>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</si>
  <si>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</si>
  <si>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</si>
  <si>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</si>
  <si>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</si>
  <si>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</si>
  <si>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</si>
  <si>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</si>
  <si>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</si>
  <si>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</si>
  <si>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</si>
  <si>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</si>
  <si>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</si>
  <si>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</si>
  <si>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</si>
  <si>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</si>
  <si>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</si>
  <si>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</si>
  <si>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</si>
  <si>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</si>
  <si>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</si>
  <si>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</si>
  <si>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</si>
  <si>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</si>
  <si>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</si>
  <si>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</si>
  <si>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</si>
  <si>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</si>
  <si>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</si>
  <si>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</si>
  <si>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</si>
  <si>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</si>
  <si>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</si>
  <si>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</si>
  <si>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</si>
  <si>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</si>
  <si>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</si>
  <si>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</si>
  <si>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</si>
  <si>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</si>
  <si>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</si>
  <si>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</si>
  <si>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</si>
  <si>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</si>
  <si>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</si>
  <si>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</si>
  <si>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</si>
  <si>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</si>
  <si>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</si>
  <si>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</si>
  <si>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</si>
  <si>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</si>
  <si>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</si>
  <si>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</si>
  <si>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</si>
  <si>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</si>
  <si>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</si>
  <si>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</si>
  <si>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</si>
  <si>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</si>
  <si>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</si>
  <si>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</si>
  <si>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</si>
  <si>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</si>
  <si>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</si>
  <si>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</si>
  <si>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</si>
  <si>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</si>
  <si>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</si>
  <si>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</si>
  <si>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</si>
  <si>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</si>
  <si>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</si>
  <si>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</si>
  <si>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</si>
  <si>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</si>
  <si>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</si>
  <si>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</si>
  <si>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</si>
  <si>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</si>
  <si>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</si>
  <si>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</si>
  <si>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</si>
  <si>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</si>
  <si>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</si>
  <si>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</si>
  <si>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</si>
  <si>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</si>
  <si>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</si>
  <si>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</si>
  <si>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</si>
  <si>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</si>
  <si>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</si>
  <si>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</si>
  <si>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</si>
  <si>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</si>
  <si>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</si>
  <si>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</si>
  <si>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</si>
  <si>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</si>
  <si>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</si>
  <si>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</si>
  <si>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</si>
  <si>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</si>
  <si>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</si>
  <si>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</si>
  <si>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</si>
  <si>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</si>
  <si>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</si>
  <si>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</si>
  <si>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</si>
  <si>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</si>
  <si>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</si>
  <si>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</si>
  <si>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</si>
  <si>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</si>
  <si>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</si>
  <si>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</si>
  <si>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</si>
  <si>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</si>
  <si>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</si>
  <si>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</si>
  <si>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</si>
  <si>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</si>
  <si>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</si>
  <si>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</si>
  <si>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</si>
  <si>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</si>
  <si>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</si>
  <si>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</si>
  <si>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</si>
  <si>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</si>
  <si>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</si>
  <si>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</si>
  <si>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</si>
  <si>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</si>
  <si>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</si>
  <si>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</si>
  <si>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</si>
  <si>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</si>
  <si>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</si>
  <si>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</si>
  <si>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</si>
  <si>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</si>
  <si>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</si>
  <si>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</si>
  <si>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</si>
  <si>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</si>
  <si>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</si>
  <si>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</si>
  <si>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</si>
  <si>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</si>
  <si>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</si>
  <si>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</si>
  <si>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</si>
  <si>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</si>
  <si>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</si>
  <si>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</si>
  <si>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</si>
  <si>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</si>
  <si>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</si>
  <si>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</si>
  <si>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</si>
  <si>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</si>
  <si>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</si>
  <si>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</si>
  <si>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</si>
  <si>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</si>
  <si>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</si>
  <si>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</si>
  <si>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</si>
  <si>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</si>
  <si>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</si>
  <si>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</si>
  <si>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</si>
  <si>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</si>
  <si>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</si>
  <si>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</si>
  <si>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</si>
  <si>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</si>
  <si>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</si>
  <si>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</si>
  <si>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</si>
  <si>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</si>
  <si>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</si>
  <si>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</si>
  <si>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</si>
  <si>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</si>
  <si>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</si>
  <si>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</si>
  <si>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</si>
  <si>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</si>
  <si>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</si>
  <si>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</si>
  <si>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</si>
  <si>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</si>
  <si>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</si>
  <si>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</si>
  <si>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</si>
  <si>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</si>
  <si>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</si>
  <si>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</si>
  <si>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</si>
  <si>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</si>
  <si>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</si>
  <si>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</si>
  <si>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</si>
  <si>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</si>
  <si>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</si>
  <si>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</si>
  <si>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</si>
  <si>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</si>
  <si>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</si>
  <si>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</si>
  <si>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</si>
  <si>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</si>
  <si>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</si>
  <si>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</si>
  <si>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</si>
  <si>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</si>
  <si>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</si>
  <si>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</si>
  <si>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</si>
  <si>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</si>
  <si>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</si>
  <si>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</si>
  <si>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</si>
  <si>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</si>
  <si>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</si>
  <si>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</si>
  <si>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</si>
  <si>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</si>
  <si>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</si>
  <si>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</si>
  <si>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</si>
  <si>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</si>
  <si>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</si>
  <si>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</si>
  <si>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</si>
  <si>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</si>
  <si>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</si>
  <si>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</si>
  <si>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</si>
  <si>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</si>
  <si>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</si>
  <si>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</si>
  <si>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</si>
  <si>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</si>
  <si>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</si>
  <si>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</si>
  <si>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</si>
  <si>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</si>
  <si>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</si>
  <si>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</si>
  <si>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</si>
  <si>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</si>
  <si>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</si>
  <si>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</si>
  <si>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</si>
  <si>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</si>
  <si>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</si>
  <si>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</si>
  <si>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</si>
  <si>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</si>
  <si>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</si>
  <si>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</si>
  <si>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</si>
  <si>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</si>
  <si>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</si>
  <si>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</si>
  <si>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</si>
  <si>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</si>
  <si>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</si>
  <si>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</si>
  <si>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</si>
  <si>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</si>
  <si>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</si>
  <si>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</si>
  <si>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</si>
  <si>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</si>
  <si>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</si>
  <si>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</si>
  <si>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</si>
  <si>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</si>
  <si>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</si>
  <si>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</si>
  <si>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</si>
  <si>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</si>
  <si>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</si>
  <si>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</si>
  <si>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</si>
  <si>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</si>
  <si>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</si>
  <si>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</si>
  <si>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</si>
  <si>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</si>
  <si>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</si>
  <si>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</si>
  <si>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</si>
  <si>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</si>
  <si>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</si>
  <si>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</si>
  <si>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</si>
  <si>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</si>
  <si>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</si>
  <si>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</si>
  <si>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</si>
  <si>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</si>
  <si>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</si>
  <si>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</si>
  <si>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</si>
  <si>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</si>
  <si>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</si>
  <si>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</si>
  <si>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</si>
  <si>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</si>
  <si>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</si>
  <si>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</si>
  <si>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</si>
  <si>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</si>
  <si>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</si>
  <si>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</si>
  <si>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</si>
  <si>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</si>
  <si>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</si>
  <si>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</si>
  <si>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</si>
  <si>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</si>
  <si>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</si>
  <si>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</si>
  <si>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</si>
  <si>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</si>
  <si>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</si>
  <si>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</si>
  <si>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</si>
  <si>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</si>
  <si>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</si>
  <si>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</si>
  <si>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</si>
  <si>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</si>
  <si>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</si>
  <si>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</si>
  <si>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</si>
  <si>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</si>
  <si>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</si>
  <si>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</si>
  <si>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</si>
  <si>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</si>
  <si>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</si>
  <si>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</si>
  <si>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</si>
  <si>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</si>
  <si>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</si>
  <si>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</si>
  <si>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</si>
  <si>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</si>
  <si>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</si>
  <si>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</si>
  <si>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</si>
  <si>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</si>
  <si>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</si>
  <si>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</si>
  <si>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</si>
  <si>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</si>
  <si>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</si>
  <si>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</si>
  <si>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</si>
  <si>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</si>
  <si>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</si>
  <si>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</si>
  <si>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</si>
  <si>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</si>
  <si>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</si>
  <si>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</si>
  <si>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</si>
  <si>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</si>
  <si>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</si>
  <si>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</si>
  <si>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</si>
  <si>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</si>
  <si>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</si>
  <si>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</si>
  <si>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</si>
  <si>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</si>
  <si>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</si>
  <si>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</si>
  <si>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</si>
  <si>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</si>
  <si>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</si>
  <si>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</si>
  <si>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</si>
  <si>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</si>
  <si>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</si>
  <si>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</si>
  <si>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</si>
  <si>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</si>
  <si>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</si>
  <si>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</si>
  <si>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</si>
  <si>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</si>
  <si>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</si>
  <si>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</si>
  <si>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</si>
  <si>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</si>
  <si>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</si>
  <si>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</si>
  <si>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</si>
  <si>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</si>
  <si>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</si>
  <si>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</si>
  <si>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</si>
  <si>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</si>
  <si>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</si>
  <si>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</si>
  <si>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</si>
  <si>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</si>
  <si>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</si>
  <si>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</si>
  <si>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</si>
  <si>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</si>
  <si>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</si>
  <si>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</si>
  <si>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</si>
  <si>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</si>
  <si>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</si>
  <si>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</si>
  <si>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</si>
  <si>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</si>
  <si>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</si>
  <si>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</si>
  <si>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</si>
  <si>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</si>
  <si>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</si>
  <si>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</si>
  <si>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</si>
  <si>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</si>
  <si>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</si>
  <si>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</si>
  <si>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</si>
  <si>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</si>
  <si>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</si>
  <si>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</si>
  <si>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</si>
  <si>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</si>
  <si>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</si>
  <si>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</si>
  <si>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</si>
  <si>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</si>
  <si>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</si>
  <si>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</si>
  <si>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</si>
  <si>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</si>
  <si>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</si>
  <si>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</si>
  <si>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</si>
  <si>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</si>
  <si>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</si>
  <si>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</si>
  <si>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</si>
  <si>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</si>
  <si>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</si>
  <si>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</si>
  <si>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</si>
  <si>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</si>
  <si>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</si>
  <si>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</si>
  <si>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</si>
  <si>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</si>
  <si>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</si>
  <si>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</si>
  <si>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</si>
  <si>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</si>
  <si>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</si>
  <si>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</si>
  <si>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</si>
  <si>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</si>
  <si>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</si>
  <si>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</si>
  <si>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</si>
  <si>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</si>
  <si>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</si>
  <si>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</si>
  <si>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</si>
  <si>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</si>
  <si>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</si>
  <si>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</si>
  <si>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</si>
  <si>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</si>
  <si>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</si>
  <si>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</si>
  <si>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</si>
  <si>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</si>
  <si>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</si>
  <si>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</si>
  <si>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</si>
  <si>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</si>
  <si>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</si>
  <si>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</si>
  <si>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</si>
  <si>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</si>
  <si>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</si>
  <si>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</si>
  <si>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</si>
  <si>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</si>
  <si>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</si>
  <si>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</si>
  <si>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</si>
  <si>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</si>
  <si>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</si>
  <si>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</si>
  <si>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</si>
  <si>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</si>
  <si>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</si>
  <si>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</si>
  <si>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</si>
  <si>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</si>
  <si>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</si>
  <si>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</si>
  <si>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</si>
  <si>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</si>
  <si>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</si>
  <si>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</si>
  <si>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</si>
  <si>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</si>
  <si>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</si>
  <si>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</si>
  <si>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</si>
  <si>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</si>
  <si>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</si>
  <si>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</si>
  <si>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</si>
  <si>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</si>
  <si>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</si>
  <si>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</si>
  <si>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</si>
  <si>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</si>
  <si>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</si>
  <si>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</si>
  <si>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</si>
  <si>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</si>
  <si>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</si>
  <si>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</si>
  <si>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</si>
  <si>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</si>
  <si>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</si>
  <si>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</si>
  <si>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</si>
  <si>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</si>
  <si>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</si>
  <si>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</si>
  <si>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</si>
  <si>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</si>
  <si>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</si>
  <si>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</si>
  <si>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</si>
  <si>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</si>
  <si>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</si>
  <si>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</si>
  <si>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</si>
  <si>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</si>
  <si>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</si>
  <si>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</si>
  <si>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</si>
  <si>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</si>
  <si>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</si>
  <si>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</si>
  <si>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</si>
  <si>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</si>
  <si>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</si>
  <si>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</si>
  <si>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</si>
  <si>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</si>
  <si>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</si>
  <si>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</si>
  <si>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</si>
  <si>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</si>
  <si>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</si>
  <si>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</si>
  <si>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</si>
  <si>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</si>
  <si>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</si>
  <si>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</si>
  <si>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</si>
  <si>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</si>
  <si>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</si>
  <si>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</si>
  <si>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</si>
  <si>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</si>
  <si>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</si>
  <si>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</si>
  <si>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</si>
  <si>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</si>
  <si>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</si>
  <si>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</si>
  <si>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</si>
  <si>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</si>
  <si>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</si>
  <si>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</si>
  <si>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</si>
  <si>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</si>
  <si>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</si>
  <si>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</si>
  <si>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</si>
  <si>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</si>
  <si>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</si>
  <si>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</si>
  <si>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</si>
  <si>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</si>
  <si>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</si>
  <si>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</si>
  <si>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</si>
  <si>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</si>
  <si>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</si>
  <si>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</si>
  <si>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</si>
  <si>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</si>
  <si>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</si>
  <si>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</si>
  <si>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</si>
  <si>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</si>
  <si>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</si>
  <si>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</si>
  <si>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</si>
  <si>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</si>
  <si>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</si>
  <si>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</si>
  <si>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</si>
  <si>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</si>
  <si>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</si>
  <si>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</si>
  <si>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</si>
  <si>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</si>
  <si>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</si>
  <si>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</si>
  <si>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</si>
  <si>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</si>
  <si>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</si>
  <si>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</si>
  <si>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</si>
  <si>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</si>
  <si>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</si>
  <si>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</si>
  <si>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</si>
  <si>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</si>
  <si>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</si>
  <si>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</si>
  <si>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</si>
  <si>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</si>
  <si>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</si>
  <si>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</si>
  <si>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</si>
  <si>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</si>
  <si>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</si>
  <si>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</si>
  <si>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</si>
  <si>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</si>
  <si>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</si>
  <si>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</si>
  <si>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</si>
  <si>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</si>
  <si>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</si>
  <si>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</si>
  <si>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</si>
  <si>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</si>
  <si>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</si>
  <si>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</si>
  <si>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</si>
  <si>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</si>
  <si>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</si>
  <si>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</si>
  <si>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</si>
  <si>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</si>
  <si>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</si>
  <si>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</si>
  <si>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</si>
  <si>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</si>
  <si>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</si>
  <si>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</si>
  <si>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</si>
  <si>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</si>
  <si>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</si>
  <si>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</si>
  <si>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</si>
  <si>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</si>
  <si>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</si>
  <si>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</si>
  <si>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</si>
  <si>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</si>
  <si>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</si>
  <si>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</si>
  <si>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</si>
  <si>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</si>
  <si>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</si>
  <si>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</si>
  <si>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</si>
  <si>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</si>
  <si>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</si>
  <si>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</si>
  <si>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</si>
  <si>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</si>
  <si>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</si>
  <si>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</si>
  <si>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</si>
  <si>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</si>
  <si>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</si>
  <si>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</si>
  <si>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</si>
  <si>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</si>
  <si>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</si>
  <si>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</si>
  <si>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</si>
  <si>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</si>
  <si>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</si>
  <si>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</si>
  <si>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</si>
  <si>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</si>
  <si>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</si>
  <si>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</si>
  <si>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</si>
  <si>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</si>
  <si>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</si>
  <si>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</si>
  <si>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</si>
  <si>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</si>
  <si>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</si>
  <si>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</si>
  <si>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</si>
  <si>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</si>
  <si>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</si>
  <si>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</si>
  <si>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</si>
  <si>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</si>
  <si>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</si>
  <si>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</si>
  <si>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</si>
  <si>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</si>
  <si>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</si>
  <si>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</si>
  <si>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</si>
  <si>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</si>
  <si>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</si>
  <si>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</si>
  <si>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</si>
  <si>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</si>
  <si>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</si>
  <si>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</si>
  <si>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</si>
  <si>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</si>
  <si>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</si>
  <si>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</si>
  <si>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</si>
  <si>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</si>
  <si>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</si>
  <si>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</si>
  <si>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</si>
  <si>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</si>
  <si>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</si>
  <si>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</si>
  <si>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</si>
  <si>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</si>
  <si>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</si>
  <si>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</si>
  <si>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</si>
  <si>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</si>
  <si>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</si>
  <si>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</si>
  <si>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</si>
  <si>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</si>
  <si>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</si>
  <si>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</si>
  <si>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</si>
  <si>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</si>
  <si>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</si>
  <si>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</si>
  <si>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</si>
  <si>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</si>
  <si>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</si>
  <si>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</si>
  <si>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</si>
  <si>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</si>
  <si>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</si>
  <si>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</si>
  <si>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</si>
  <si>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</si>
  <si>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</si>
  <si>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</si>
  <si>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</si>
  <si>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</si>
  <si>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</si>
  <si>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</si>
  <si>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</si>
  <si>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</si>
  <si>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</si>
  <si>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</si>
  <si>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</si>
  <si>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</si>
  <si>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</si>
  <si>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</si>
  <si>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</si>
  <si>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</si>
  <si>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</si>
  <si>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</si>
  <si>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</si>
  <si>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</si>
  <si>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</si>
  <si>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</si>
  <si>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</si>
  <si>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</si>
  <si>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</si>
  <si>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</si>
  <si>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</si>
  <si>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</si>
  <si>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</si>
  <si>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</si>
  <si>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</si>
  <si>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</si>
  <si>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</si>
  <si>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</si>
  <si>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</si>
  <si>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</si>
  <si>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</si>
  <si>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</si>
  <si>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</si>
  <si>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</si>
  <si>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</si>
  <si>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</si>
  <si>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</si>
  <si>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</si>
  <si>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</si>
  <si>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</si>
  <si>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</si>
  <si>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</si>
  <si>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</si>
  <si>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</si>
  <si>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</si>
  <si>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</si>
  <si>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</si>
  <si>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</si>
  <si>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</si>
  <si>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</si>
  <si>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</si>
  <si>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</si>
  <si>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</si>
  <si>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</si>
  <si>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</si>
  <si>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</si>
  <si>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</si>
  <si>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</si>
  <si>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</si>
  <si>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</si>
  <si>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</si>
  <si>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</si>
  <si>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</si>
  <si>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</si>
  <si>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</si>
  <si>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</si>
  <si>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</si>
  <si>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</si>
  <si>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</si>
  <si>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</si>
  <si>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</si>
  <si>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</si>
  <si>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</si>
  <si>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</si>
  <si>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</si>
  <si>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</si>
  <si>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</si>
  <si>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</si>
  <si>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</si>
  <si>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</si>
  <si>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</si>
  <si>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</si>
  <si>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</si>
  <si>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</si>
  <si>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</si>
  <si>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</si>
  <si>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</si>
  <si>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</si>
  <si>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</si>
  <si>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</si>
  <si>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</si>
  <si>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</si>
  <si>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</si>
  <si>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</si>
  <si>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</si>
  <si>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</si>
  <si>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</si>
  <si>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</si>
  <si>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</si>
  <si>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</si>
  <si>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</si>
  <si>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</si>
  <si>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</si>
  <si>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</si>
  <si>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</si>
  <si>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</si>
  <si>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</si>
  <si>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</si>
  <si>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</si>
  <si>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</si>
  <si>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</si>
  <si>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</si>
  <si>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</si>
  <si>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</si>
  <si>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</si>
  <si>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</si>
  <si>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</si>
  <si>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</si>
  <si>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</si>
  <si>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</si>
  <si>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</si>
  <si>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</si>
  <si>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</si>
  <si>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</si>
  <si>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</si>
  <si>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</si>
  <si>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</si>
  <si>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</si>
  <si>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</si>
  <si>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</si>
  <si>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</si>
  <si>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</si>
  <si>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</si>
  <si>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</si>
  <si>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</si>
  <si>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</si>
  <si>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</si>
  <si>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</si>
  <si>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</si>
  <si>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</si>
  <si>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</si>
  <si>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</si>
  <si>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</si>
  <si>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</si>
  <si>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</si>
  <si>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</si>
  <si>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</si>
  <si>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</si>
  <si>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</si>
  <si>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</si>
  <si>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</si>
  <si>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</si>
  <si>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</si>
  <si>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</si>
  <si>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</si>
  <si>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</si>
  <si>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</si>
  <si>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</si>
  <si>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</si>
  <si>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</si>
  <si>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</si>
  <si>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</si>
  <si>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</si>
  <si>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</si>
  <si>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</si>
  <si>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</si>
  <si>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</si>
  <si>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</si>
  <si>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</si>
  <si>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</si>
  <si>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</si>
  <si>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</si>
  <si>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</si>
  <si>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</si>
  <si>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</si>
  <si>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</si>
  <si>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</si>
  <si>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</si>
  <si>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</si>
  <si>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</si>
  <si>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</si>
  <si>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</si>
  <si>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</si>
  <si>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</si>
  <si>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</si>
  <si>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</si>
  <si>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</si>
  <si>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</si>
  <si>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</si>
  <si>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</si>
  <si>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</si>
  <si>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</si>
  <si>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</si>
  <si>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</si>
  <si>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</si>
  <si>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</si>
  <si>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</si>
  <si>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</si>
  <si>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</si>
  <si>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</si>
  <si>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</si>
  <si>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</si>
  <si>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</si>
  <si>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</si>
  <si>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</si>
  <si>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</si>
  <si>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</si>
  <si>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</si>
  <si>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</si>
  <si>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</si>
  <si>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</si>
  <si>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</si>
  <si>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</si>
  <si>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</si>
  <si>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</si>
  <si>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</si>
  <si>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</si>
  <si>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</si>
  <si>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</si>
  <si>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</si>
  <si>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</si>
  <si>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</si>
  <si>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</si>
  <si>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</si>
  <si>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</si>
  <si>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</si>
  <si>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</si>
  <si>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</si>
  <si>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</si>
  <si>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</si>
  <si>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</si>
  <si>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</si>
  <si>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</si>
  <si>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</si>
  <si>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</si>
  <si>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</si>
  <si>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</si>
  <si>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</si>
  <si>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</si>
  <si>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</si>
  <si>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</si>
  <si>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</si>
  <si>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</si>
  <si>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</si>
  <si>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</si>
  <si>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</si>
  <si>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</si>
  <si>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</si>
  <si>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</si>
  <si>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</si>
  <si>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</si>
  <si>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</si>
  <si>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</si>
  <si>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</si>
  <si>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</si>
  <si>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</si>
  <si>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</si>
  <si>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</si>
  <si>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</si>
  <si>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</si>
  <si>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</si>
  <si>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</si>
  <si>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</si>
  <si>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</si>
  <si>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</si>
  <si>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</si>
  <si>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</si>
  <si>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</si>
  <si>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</si>
  <si>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</si>
  <si>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</si>
  <si>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</si>
  <si>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</si>
  <si>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</si>
  <si>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</si>
  <si>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</si>
  <si>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</si>
  <si>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</si>
  <si>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</si>
  <si>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</si>
  <si>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</si>
  <si>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</si>
  <si>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</si>
  <si>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</si>
  <si>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</si>
  <si>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</si>
  <si>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</si>
  <si>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</si>
  <si>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</si>
  <si>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</si>
  <si>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</si>
  <si>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</si>
  <si>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</si>
  <si>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</si>
  <si>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</si>
  <si>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</si>
  <si>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</si>
  <si>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</si>
  <si>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</si>
  <si>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</si>
  <si>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</si>
  <si>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</si>
  <si>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</si>
  <si>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</si>
  <si>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</si>
  <si>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</si>
  <si>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</si>
  <si>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</si>
  <si>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</si>
  <si>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</si>
  <si>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</si>
  <si>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</si>
  <si>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</si>
  <si>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</si>
  <si>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</si>
  <si>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</si>
  <si>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</si>
  <si>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</si>
  <si>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</si>
  <si>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</si>
  <si>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</si>
  <si>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</si>
  <si>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</si>
  <si>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</si>
  <si>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</si>
  <si>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</si>
  <si>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</si>
  <si>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</si>
  <si>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</si>
  <si>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</si>
  <si>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</si>
  <si>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</si>
  <si>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</si>
  <si>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</si>
  <si>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</si>
  <si>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</si>
  <si>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</si>
  <si>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</si>
  <si>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</si>
  <si>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</si>
  <si>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</si>
  <si>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</si>
  <si>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</si>
  <si>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</si>
  <si>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</si>
  <si>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</si>
  <si>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</si>
  <si>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</si>
  <si>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</si>
  <si>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</si>
  <si>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</si>
  <si>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</si>
  <si>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</si>
  <si>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</si>
  <si>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</si>
  <si>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</si>
  <si>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</si>
  <si>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</si>
  <si>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</si>
  <si>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</si>
  <si>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</si>
  <si>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</si>
  <si>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</si>
  <si>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</si>
  <si>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</si>
  <si>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</si>
  <si>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</si>
  <si>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</si>
  <si>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</si>
  <si>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</si>
  <si>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</si>
  <si>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</si>
  <si>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</si>
  <si>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</si>
  <si>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</si>
  <si>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</si>
  <si>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</si>
  <si>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</si>
  <si>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</si>
  <si>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</si>
  <si>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</si>
  <si>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</si>
  <si>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</si>
  <si>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</si>
  <si>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</si>
  <si>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</si>
  <si>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</si>
  <si>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</si>
  <si>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</si>
  <si>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</si>
  <si>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</si>
  <si>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</si>
  <si>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</si>
  <si>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</si>
  <si>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</si>
  <si>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</si>
  <si>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</si>
  <si>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</si>
  <si>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</si>
  <si>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</si>
  <si>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</si>
  <si>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</si>
  <si>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</si>
  <si>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</si>
  <si>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</si>
  <si>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</si>
  <si>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</si>
  <si>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</si>
  <si>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</si>
  <si>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</si>
  <si>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</si>
  <si>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</si>
  <si>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</si>
  <si>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</si>
  <si>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</si>
  <si>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</si>
  <si>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</si>
  <si>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</si>
  <si>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</si>
  <si>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</si>
  <si>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</si>
  <si>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</si>
  <si>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</si>
  <si>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</si>
  <si>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</si>
  <si>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</si>
  <si>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</si>
  <si>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</si>
  <si>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</si>
  <si>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</si>
  <si>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</si>
  <si>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</si>
  <si>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</si>
  <si>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</si>
  <si>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</si>
  <si>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</si>
  <si>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</si>
  <si>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</si>
  <si>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</si>
  <si>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</si>
  <si>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</si>
  <si>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</si>
  <si>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</si>
  <si>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</si>
  <si>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</si>
  <si>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</si>
  <si>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</si>
  <si>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</si>
  <si>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</si>
  <si>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</si>
  <si>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</si>
  <si>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</si>
  <si>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</si>
  <si>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</si>
  <si>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</si>
  <si>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</si>
  <si>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</si>
  <si>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</si>
  <si>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</si>
  <si>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</si>
  <si>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</si>
  <si>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</si>
  <si>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</si>
  <si>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</si>
  <si>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</si>
  <si>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</si>
  <si>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</si>
  <si>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</si>
  <si>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</si>
  <si>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</si>
  <si>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</si>
  <si>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</si>
  <si>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</si>
  <si>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</si>
  <si>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</si>
  <si>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</si>
  <si>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</si>
  <si>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</si>
  <si>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</si>
  <si>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</si>
  <si>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</si>
  <si>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</si>
  <si>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</si>
  <si>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</si>
  <si>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</si>
  <si>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</si>
  <si>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</si>
  <si>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</si>
  <si>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</si>
  <si>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</si>
  <si>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</si>
  <si>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</si>
  <si>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</si>
  <si>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</si>
  <si>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</si>
  <si>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</si>
  <si>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</si>
  <si>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</si>
  <si>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</si>
  <si>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</si>
  <si>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</si>
  <si>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</si>
  <si>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</si>
  <si>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</si>
  <si>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</si>
  <si>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</si>
  <si>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</si>
  <si>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</si>
  <si>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</si>
  <si>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</si>
  <si>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</si>
  <si>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</si>
  <si>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</si>
  <si>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</si>
  <si>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</si>
  <si>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</si>
  <si>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</si>
  <si>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</si>
  <si>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</si>
  <si>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</si>
  <si>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</si>
  <si>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</si>
  <si>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</si>
  <si>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</si>
  <si>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</si>
  <si>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</si>
  <si>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</si>
  <si>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</si>
  <si>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</si>
  <si>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</si>
  <si>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</si>
  <si>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</si>
  <si>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</si>
  <si>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</si>
  <si>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</si>
  <si>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</si>
  <si>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</si>
  <si>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</si>
  <si>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</si>
  <si>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</si>
  <si>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</si>
  <si>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</si>
  <si>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</si>
  <si>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</si>
  <si>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</si>
  <si>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</si>
  <si>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</si>
  <si>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</si>
  <si>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</si>
  <si>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</si>
  <si>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</si>
  <si>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</si>
  <si>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</si>
  <si>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</si>
  <si>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</si>
  <si>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</si>
  <si>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</si>
  <si>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</si>
  <si>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</si>
  <si>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</si>
  <si>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</si>
  <si>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</si>
  <si>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</si>
  <si>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</si>
  <si>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</si>
  <si>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</si>
  <si>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</si>
  <si>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</si>
  <si>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</si>
  <si>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</si>
  <si>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</si>
  <si>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</si>
  <si>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</si>
  <si>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</si>
  <si>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</si>
  <si>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</si>
  <si>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</si>
  <si>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</si>
  <si>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</si>
  <si>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</si>
  <si>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</si>
  <si>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</si>
  <si>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</si>
  <si>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</si>
  <si>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</si>
  <si>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</si>
  <si>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</si>
  <si>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</si>
  <si>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</si>
  <si>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</si>
  <si>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</si>
  <si>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</si>
  <si>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</si>
  <si>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</si>
  <si>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</si>
  <si>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</si>
  <si>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</si>
  <si>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</si>
  <si>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</si>
  <si>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</si>
  <si>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</si>
  <si>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</si>
  <si>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</si>
  <si>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</si>
  <si>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</si>
  <si>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</si>
  <si>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</si>
  <si>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</si>
  <si>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</si>
  <si>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</si>
  <si>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</si>
  <si>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</si>
  <si>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</si>
  <si>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</si>
  <si>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</si>
  <si>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</si>
  <si>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</si>
  <si>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</si>
  <si>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</si>
  <si>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</si>
  <si>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</si>
  <si>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</si>
  <si>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</si>
  <si>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</si>
  <si>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</si>
  <si>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</si>
  <si>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</si>
  <si>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</si>
  <si>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</si>
  <si>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</si>
  <si>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</si>
  <si>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</si>
  <si>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</si>
  <si>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</si>
  <si>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</si>
  <si>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</si>
  <si>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</si>
  <si>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</si>
  <si>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</si>
  <si>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</si>
  <si>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</si>
  <si>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</si>
  <si>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</si>
  <si>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</si>
  <si>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</si>
  <si>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</si>
  <si>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</si>
  <si>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</si>
  <si>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</si>
  <si>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</si>
  <si>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</si>
  <si>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</si>
  <si>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</si>
  <si>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</si>
  <si>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</si>
  <si>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</si>
  <si>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</si>
  <si>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</si>
  <si>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</si>
  <si>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</si>
  <si>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</si>
  <si>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</si>
  <si>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</si>
  <si>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</si>
  <si>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</si>
  <si>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</si>
  <si>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</si>
  <si>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</si>
  <si>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</si>
  <si>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</si>
  <si>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</si>
  <si>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</si>
  <si>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</si>
  <si>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</si>
  <si>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</si>
  <si>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</si>
  <si>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</si>
  <si>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</si>
  <si>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</si>
  <si>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</si>
  <si>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</si>
  <si>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</si>
  <si>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</si>
  <si>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</si>
  <si>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</si>
  <si>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</si>
  <si>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</si>
  <si>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</si>
  <si>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</si>
  <si>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</si>
  <si>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</si>
  <si>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</si>
  <si>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</si>
  <si>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</si>
  <si>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</si>
  <si>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</si>
  <si>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</si>
  <si>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</si>
  <si>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</si>
  <si>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</si>
  <si>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</si>
  <si>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</si>
  <si>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</si>
  <si>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</si>
  <si>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</si>
  <si>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</si>
  <si>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</si>
  <si>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</si>
  <si>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</si>
  <si>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</si>
  <si>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</si>
  <si>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</si>
  <si>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</si>
  <si>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</si>
  <si>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</si>
  <si>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</si>
  <si>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</si>
  <si>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</si>
  <si>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</si>
  <si>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</si>
  <si>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</si>
  <si>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</si>
  <si>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</si>
  <si>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</si>
  <si>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</si>
  <si>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</si>
  <si>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</si>
  <si>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</si>
  <si>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</si>
  <si>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</si>
  <si>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</si>
  <si>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</si>
  <si>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</si>
  <si>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</si>
  <si>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</si>
  <si>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</si>
  <si>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</si>
  <si>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</si>
  <si>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</si>
  <si>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</si>
  <si>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</si>
  <si>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</si>
  <si>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</si>
  <si>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</si>
  <si>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</si>
  <si>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</si>
  <si>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</si>
  <si>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</si>
  <si>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</si>
  <si>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</si>
  <si>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</si>
  <si>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</si>
  <si>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</si>
  <si>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</si>
  <si>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</si>
  <si>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</si>
  <si>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</si>
  <si>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</si>
  <si>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</si>
  <si>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</si>
  <si>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</si>
  <si>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</si>
  <si>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</si>
  <si>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</si>
  <si>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</si>
  <si>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</si>
  <si>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</si>
  <si>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</si>
  <si>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</si>
  <si>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</si>
  <si>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</si>
  <si>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</si>
  <si>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</si>
  <si>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</si>
  <si>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</si>
  <si>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</si>
  <si>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</si>
  <si>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</si>
  <si>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</si>
  <si>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</si>
  <si>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</si>
  <si>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</si>
  <si>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</si>
  <si>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</si>
  <si>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</si>
  <si>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</si>
  <si>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</si>
  <si>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</si>
  <si>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</si>
  <si>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</si>
  <si>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</si>
  <si>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</si>
  <si>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</si>
  <si>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</si>
  <si>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</si>
  <si>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</si>
  <si>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</si>
  <si>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</si>
  <si>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</si>
  <si>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</si>
  <si>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</si>
  <si>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</si>
  <si>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</si>
  <si>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</si>
  <si>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</si>
  <si>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</si>
  <si>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</si>
  <si>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</si>
  <si>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</si>
  <si>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</si>
  <si>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</si>
  <si>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</si>
  <si>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</si>
  <si>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</si>
  <si>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</si>
  <si>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</si>
  <si>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</si>
  <si>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</si>
  <si>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</si>
  <si>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</si>
  <si>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</si>
  <si>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</si>
  <si>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</si>
  <si>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</si>
  <si>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</si>
  <si>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</si>
  <si>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</si>
  <si>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</si>
  <si>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</si>
  <si>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</si>
  <si>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</si>
  <si>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</si>
  <si>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</si>
  <si>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</si>
  <si>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</si>
  <si>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</si>
  <si>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</si>
  <si>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</si>
  <si>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</si>
  <si>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</si>
  <si>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</si>
  <si>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</si>
  <si>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</si>
  <si>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</si>
  <si>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</si>
  <si>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</si>
  <si>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</si>
  <si>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</si>
  <si>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</si>
  <si>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</si>
  <si>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</si>
  <si>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</si>
  <si>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</si>
  <si>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</si>
  <si>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</si>
  <si>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</si>
  <si>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</si>
  <si>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</si>
  <si>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</si>
  <si>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</si>
  <si>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</si>
  <si>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</si>
  <si>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</si>
  <si>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</si>
  <si>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</si>
  <si>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</si>
  <si>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</si>
  <si>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</si>
  <si>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</si>
  <si>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</si>
  <si>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</si>
  <si>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</si>
  <si>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</si>
  <si>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</si>
  <si>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</si>
  <si>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</si>
  <si>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</si>
  <si>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</si>
  <si>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</si>
  <si>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</si>
  <si>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</si>
  <si>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</si>
  <si>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</si>
  <si>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</si>
  <si>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</si>
  <si>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</si>
  <si>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</si>
  <si>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</si>
  <si>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</si>
  <si>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</si>
  <si>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</si>
  <si>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</si>
  <si>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</si>
  <si>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</si>
  <si>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</si>
  <si>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</si>
  <si>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</si>
  <si>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</si>
  <si>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</si>
  <si>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</si>
  <si>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</si>
  <si>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</si>
  <si>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</si>
  <si>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</si>
  <si>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</si>
  <si>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</si>
  <si>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</si>
  <si>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</si>
  <si>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</si>
  <si>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</si>
  <si>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</si>
  <si>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</si>
  <si>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</si>
  <si>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</si>
  <si>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</si>
  <si>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</si>
  <si>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</si>
  <si>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</si>
  <si>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</si>
  <si>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</si>
  <si>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</si>
  <si>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</si>
  <si>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</si>
  <si>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</si>
  <si>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</si>
  <si>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</si>
  <si>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</si>
  <si>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</si>
  <si>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</si>
  <si>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</si>
  <si>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</si>
  <si>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</si>
  <si>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</si>
  <si>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</si>
  <si>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</si>
  <si>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</si>
  <si>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</si>
  <si>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</si>
  <si>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</si>
  <si>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</si>
  <si>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</si>
  <si>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</si>
  <si>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</si>
  <si>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</si>
  <si>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</si>
  <si>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</si>
  <si>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</si>
  <si>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</si>
  <si>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</si>
  <si>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</si>
  <si>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</si>
  <si>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</si>
  <si>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</si>
  <si>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</si>
  <si>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</si>
  <si>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</si>
  <si>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</si>
  <si>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</si>
  <si>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</si>
  <si>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</si>
  <si>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</si>
  <si>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</si>
  <si>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</si>
  <si>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</si>
  <si>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</si>
  <si>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</si>
  <si>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</si>
  <si>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</si>
  <si>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</si>
  <si>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</si>
  <si>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</si>
  <si>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</si>
  <si>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</si>
  <si>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</si>
  <si>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</si>
  <si>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</si>
  <si>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</si>
  <si>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</si>
  <si>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</si>
  <si>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</si>
  <si>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</si>
  <si>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</si>
  <si>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</si>
  <si>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</si>
  <si>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</si>
  <si>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</si>
  <si>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</si>
  <si>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</si>
  <si>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</si>
  <si>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</si>
  <si>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</si>
  <si>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</si>
  <si>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</si>
  <si>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</si>
  <si>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</si>
  <si>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</si>
  <si>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</si>
  <si>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</si>
  <si>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</si>
  <si>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</si>
  <si>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</si>
  <si>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</si>
  <si>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</si>
  <si>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</si>
  <si>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</si>
  <si>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</si>
  <si>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</si>
  <si>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</si>
  <si>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</si>
  <si>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</si>
  <si>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</si>
  <si>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</si>
  <si>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</si>
  <si>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</si>
  <si>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</si>
  <si>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</si>
  <si>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</si>
  <si>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</si>
  <si>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</si>
  <si>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</si>
  <si>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</si>
  <si>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</si>
  <si>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</si>
  <si>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</si>
  <si>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</si>
  <si>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</si>
  <si>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</si>
  <si>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</si>
  <si>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</si>
  <si>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</si>
  <si>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</si>
  <si>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</si>
  <si>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</si>
  <si>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</si>
  <si>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</si>
  <si>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</si>
  <si>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</si>
  <si>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</si>
  <si>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</si>
  <si>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</si>
  <si>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</si>
  <si>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</si>
  <si>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</si>
  <si>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</si>
  <si>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</si>
  <si>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</si>
  <si>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</si>
  <si>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</si>
  <si>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</si>
  <si>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</si>
  <si>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</si>
  <si>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</si>
  <si>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</si>
  <si>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</si>
  <si>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</si>
  <si>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</si>
  <si>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</si>
  <si>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</si>
  <si>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</si>
  <si>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</si>
  <si>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</si>
  <si>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</si>
  <si>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</si>
  <si>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</si>
  <si>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</si>
  <si>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</si>
  <si>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</si>
  <si>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</si>
  <si>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</si>
  <si>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</si>
  <si>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</si>
  <si>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</si>
  <si>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</si>
  <si>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</si>
  <si>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</si>
  <si>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</si>
  <si>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</si>
  <si>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</si>
  <si>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</si>
  <si>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</si>
  <si>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</si>
  <si>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</si>
  <si>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</si>
  <si>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</si>
  <si>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</si>
  <si>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</si>
  <si>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</si>
  <si>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</si>
  <si>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</si>
  <si>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</si>
  <si>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</si>
  <si>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</si>
  <si>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</si>
  <si>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</si>
  <si>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</si>
  <si>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</si>
  <si>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</si>
  <si>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</si>
  <si>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</si>
  <si>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</si>
  <si>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</si>
  <si>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</si>
  <si>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</si>
  <si>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</si>
  <si>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</si>
  <si>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</si>
  <si>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</si>
  <si>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</si>
  <si>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</si>
  <si>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</si>
  <si>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</si>
  <si>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</si>
  <si>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</si>
  <si>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</si>
  <si>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</si>
  <si>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</si>
  <si>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</si>
  <si>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</si>
  <si>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</si>
  <si>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</si>
  <si>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</si>
  <si>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</si>
  <si>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</si>
  <si>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</si>
  <si>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</si>
  <si>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</si>
  <si>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</si>
  <si>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</si>
  <si>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</si>
  <si>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</si>
  <si>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</si>
  <si>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</si>
  <si>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</si>
  <si>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</si>
  <si>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</si>
  <si>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</si>
  <si>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</si>
  <si>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</si>
  <si>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</si>
  <si>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</si>
  <si>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</si>
  <si>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</si>
  <si>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</si>
  <si>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</si>
  <si>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</si>
  <si>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</si>
  <si>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</si>
  <si>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</si>
  <si>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</si>
  <si>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</si>
  <si>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</si>
  <si>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</si>
  <si>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</si>
  <si>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</si>
  <si>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</si>
  <si>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</si>
  <si>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</si>
  <si>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</si>
  <si>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</si>
  <si>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</si>
  <si>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</si>
  <si>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</si>
  <si>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</si>
  <si>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</si>
  <si>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</si>
  <si>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</si>
  <si>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</si>
  <si>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</si>
  <si>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</si>
  <si>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</si>
  <si>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</si>
  <si>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</si>
  <si>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</si>
  <si>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</si>
  <si>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</si>
  <si>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</si>
  <si>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</si>
  <si>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</si>
  <si>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</si>
  <si>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</si>
  <si>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</si>
  <si>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</si>
  <si>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</si>
  <si>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</si>
  <si>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</si>
  <si>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</si>
  <si>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</si>
  <si>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</si>
  <si>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</si>
  <si>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</si>
  <si>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</si>
  <si>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</si>
  <si>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</si>
  <si>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</si>
  <si>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</si>
  <si>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</si>
  <si>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</si>
  <si>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</si>
  <si>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</si>
  <si>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</si>
  <si>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</si>
  <si>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</si>
  <si>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</si>
  <si>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</si>
  <si>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</si>
  <si>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</si>
  <si>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</si>
  <si>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</si>
  <si>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</si>
  <si>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</si>
  <si>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</si>
  <si>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</si>
  <si>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</si>
  <si>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</si>
  <si>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</si>
  <si>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</si>
  <si>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</si>
  <si>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</si>
  <si>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</si>
  <si>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</si>
  <si>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</si>
  <si>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</si>
  <si>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</si>
  <si>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</si>
  <si>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</si>
  <si>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</si>
  <si>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</si>
  <si>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</si>
  <si>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</si>
  <si>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</si>
  <si>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</si>
  <si>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</si>
  <si>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</si>
  <si>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</si>
  <si>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</si>
  <si>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</si>
  <si>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</si>
  <si>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</si>
  <si>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</si>
  <si>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</si>
  <si>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</si>
  <si>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</si>
  <si>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</si>
  <si>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</si>
  <si>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</si>
  <si>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</si>
  <si>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</si>
  <si>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</si>
  <si>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</si>
  <si>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</si>
  <si>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</si>
  <si>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</si>
  <si>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</si>
  <si>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</si>
  <si>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</si>
  <si>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</si>
  <si>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</si>
  <si>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</si>
  <si>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</si>
  <si>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</si>
  <si>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</si>
  <si>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</si>
  <si>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</si>
  <si>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</si>
  <si>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</si>
  <si>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</si>
  <si>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</si>
  <si>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</si>
  <si>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</si>
  <si>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</si>
  <si>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</si>
  <si>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</si>
  <si>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</si>
  <si>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</si>
  <si>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</si>
  <si>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</si>
  <si>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</si>
  <si>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</si>
  <si>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</si>
  <si>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</si>
  <si>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</si>
  <si>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</si>
  <si>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</si>
  <si>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</si>
  <si>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</si>
  <si>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</si>
  <si>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</si>
  <si>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</si>
  <si>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</si>
  <si>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</si>
  <si>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</si>
  <si>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</si>
  <si>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</si>
  <si>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</si>
  <si>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</si>
  <si>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</si>
  <si>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</si>
  <si>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</si>
  <si>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</si>
  <si>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</si>
  <si>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</si>
  <si>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</si>
  <si>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</si>
  <si>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</si>
  <si>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</si>
  <si>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</si>
  <si>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</si>
  <si>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</si>
  <si>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</si>
  <si>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</si>
  <si>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</si>
  <si>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</si>
  <si>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</si>
  <si>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</si>
  <si>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</si>
  <si>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</si>
  <si>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</si>
  <si>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</si>
  <si>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</si>
  <si>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</si>
  <si>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</si>
  <si>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</si>
  <si>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</si>
  <si>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</si>
  <si>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</si>
  <si>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</si>
  <si>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</si>
  <si>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</si>
  <si>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</si>
  <si>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</si>
  <si>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</si>
  <si>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</si>
  <si>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</si>
  <si>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</si>
  <si>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</si>
  <si>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</si>
  <si>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</si>
  <si>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</si>
  <si>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</si>
  <si>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</si>
  <si>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</si>
  <si>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</si>
  <si>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</si>
  <si>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</si>
  <si>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</si>
  <si>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</si>
  <si>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</si>
  <si>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</si>
  <si>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</si>
  <si>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</si>
  <si>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</si>
  <si>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</si>
  <si>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</si>
  <si>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</si>
  <si>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</si>
  <si>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</si>
  <si>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</si>
  <si>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</si>
  <si>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</si>
  <si>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</si>
  <si>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</si>
  <si>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</si>
  <si>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</si>
  <si>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</si>
  <si>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</si>
  <si>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</si>
  <si>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</si>
  <si>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</si>
  <si>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</si>
  <si>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</si>
  <si>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</si>
  <si>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</si>
  <si>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</si>
  <si>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</si>
  <si>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</si>
  <si>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</si>
  <si>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</si>
  <si>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</si>
  <si>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</si>
  <si>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</si>
  <si>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</si>
  <si>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</si>
  <si>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</si>
  <si>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</si>
  <si>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</si>
  <si>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</si>
  <si>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</si>
  <si>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</si>
  <si>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</si>
  <si>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</si>
  <si>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</si>
  <si>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</si>
  <si>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</si>
  <si>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</si>
  <si>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</si>
  <si>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</si>
  <si>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</si>
  <si>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</si>
  <si>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</si>
  <si>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</si>
  <si>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</si>
  <si>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</si>
  <si>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</si>
  <si>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</si>
  <si>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</si>
  <si>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</si>
  <si>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</si>
  <si>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</si>
  <si>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</si>
  <si>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</si>
  <si>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</si>
  <si>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</si>
  <si>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</si>
  <si>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</si>
  <si>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</si>
  <si>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</si>
  <si>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</si>
  <si>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</si>
  <si>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</si>
  <si>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</si>
  <si>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</si>
  <si>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</si>
  <si>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</si>
  <si>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</si>
  <si>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</si>
  <si>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</si>
  <si>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</si>
  <si>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</si>
  <si>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</si>
  <si>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</si>
  <si>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</si>
  <si>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</si>
  <si>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</si>
  <si>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</si>
  <si>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</si>
  <si>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</si>
  <si>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</si>
  <si>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</si>
  <si>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</si>
  <si>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</si>
  <si>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</si>
  <si>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</si>
  <si>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</si>
  <si>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</si>
  <si>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</si>
  <si>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</si>
  <si>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</si>
  <si>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</si>
  <si>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</si>
  <si>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</si>
  <si>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</si>
  <si>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</si>
  <si>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</si>
  <si>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</si>
  <si>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</si>
  <si>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</si>
  <si>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</si>
  <si>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</si>
  <si>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</si>
  <si>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</si>
  <si>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</si>
  <si>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</si>
  <si>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</si>
  <si>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</si>
  <si>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</si>
  <si>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</si>
  <si>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</si>
  <si>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</si>
  <si>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</si>
  <si>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</si>
  <si>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</si>
  <si>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</si>
  <si>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</si>
  <si>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</si>
  <si>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</si>
  <si>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</si>
  <si>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</si>
  <si>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</si>
  <si>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</si>
  <si>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</si>
  <si>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</si>
  <si>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</si>
  <si>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</si>
  <si>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</si>
  <si>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</si>
  <si>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</si>
  <si>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</si>
  <si>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</si>
  <si>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</si>
  <si>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</si>
  <si>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</si>
  <si>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</si>
  <si>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</si>
  <si>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</si>
  <si>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</si>
  <si>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</si>
  <si>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</si>
  <si>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</si>
  <si>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</si>
  <si>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</si>
  <si>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</si>
  <si>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</si>
  <si>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</si>
  <si>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</si>
  <si>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</si>
  <si>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</si>
  <si>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</si>
  <si>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</si>
  <si>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</si>
  <si>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</si>
  <si>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</si>
  <si>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</si>
  <si>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</si>
  <si>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</si>
  <si>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</si>
  <si>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</si>
  <si>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</si>
  <si>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</si>
  <si>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</si>
  <si>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</si>
  <si>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</si>
  <si>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</si>
  <si>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</si>
  <si>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</si>
  <si>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</si>
  <si>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</si>
  <si>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</si>
  <si>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</si>
  <si>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</si>
  <si>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</si>
  <si>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</si>
  <si>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</si>
  <si>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</si>
  <si>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</si>
  <si>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</si>
  <si>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</si>
  <si>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</si>
  <si>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</si>
  <si>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</si>
  <si>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</si>
  <si>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</si>
  <si>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</si>
  <si>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</si>
  <si>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</si>
  <si>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</si>
  <si>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</si>
  <si>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</si>
  <si>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</si>
  <si>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</si>
  <si>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</si>
  <si>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</si>
  <si>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</si>
  <si>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</si>
  <si>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</si>
  <si>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</si>
  <si>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</si>
  <si>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</si>
  <si>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</si>
  <si>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</si>
  <si>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</si>
  <si>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</si>
  <si>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</si>
  <si>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</si>
  <si>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</si>
  <si>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</si>
  <si>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</si>
  <si>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</si>
  <si>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</si>
  <si>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</si>
  <si>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</si>
  <si>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</si>
  <si>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</si>
  <si>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</si>
  <si>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</si>
  <si>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</si>
  <si>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</si>
  <si>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</si>
  <si>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</si>
  <si>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</si>
  <si>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</si>
  <si>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</si>
  <si>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</si>
  <si>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</si>
  <si>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</si>
  <si>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</si>
  <si>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</si>
  <si>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</si>
  <si>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</si>
  <si>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</si>
  <si>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</si>
  <si>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</si>
  <si>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</si>
  <si>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</si>
  <si>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</si>
  <si>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</si>
  <si>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</si>
  <si>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</si>
  <si>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</si>
  <si>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</si>
  <si>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</si>
  <si>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</si>
  <si>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</si>
  <si>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</si>
  <si>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</si>
  <si>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</si>
  <si>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</si>
  <si>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</si>
  <si>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</si>
  <si>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</si>
  <si>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</si>
  <si>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</si>
  <si>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</si>
  <si>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</si>
  <si>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</si>
  <si>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</si>
  <si>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</si>
  <si>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</si>
  <si>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</si>
  <si>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</si>
  <si>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</si>
  <si>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</si>
  <si>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</si>
  <si>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</si>
  <si>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</si>
  <si>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</si>
  <si>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</si>
  <si>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</si>
  <si>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</si>
  <si>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</si>
  <si>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</si>
  <si>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</si>
  <si>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</si>
  <si>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</si>
  <si>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</si>
  <si>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</si>
  <si>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</si>
  <si>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</si>
  <si>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</si>
  <si>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</si>
  <si>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</si>
  <si>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</si>
  <si>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</si>
  <si>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</si>
  <si>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</si>
  <si>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</si>
  <si>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</si>
  <si>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</si>
  <si>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</si>
  <si>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</si>
  <si>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</si>
  <si>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</si>
  <si>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</si>
  <si>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</si>
  <si>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</si>
  <si>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</si>
  <si>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</si>
  <si>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</si>
  <si>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</si>
  <si>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</si>
  <si>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</si>
  <si>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</si>
  <si>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</si>
  <si>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</si>
  <si>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</si>
  <si>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</si>
  <si>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</si>
  <si>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</si>
  <si>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</si>
  <si>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</si>
  <si>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</si>
  <si>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</si>
  <si>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</si>
  <si>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</si>
  <si>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</si>
  <si>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</si>
  <si>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</si>
  <si>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</si>
  <si>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</si>
  <si>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</si>
  <si>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</si>
  <si>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</si>
  <si>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</si>
  <si>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</si>
  <si>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</si>
  <si>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</si>
  <si>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</si>
  <si>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</si>
  <si>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</si>
  <si>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</si>
  <si>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</si>
  <si>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</si>
  <si>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</si>
  <si>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</si>
  <si>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</si>
  <si>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</si>
  <si>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</si>
  <si>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</si>
  <si>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</si>
  <si>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</si>
  <si>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</si>
  <si>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</si>
  <si>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</si>
  <si>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</si>
  <si>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</si>
  <si>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</si>
  <si>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</si>
  <si>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</si>
  <si>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</si>
  <si>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</si>
  <si>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</si>
  <si>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</si>
  <si>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</si>
  <si>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</si>
  <si>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</si>
  <si>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</si>
  <si>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</si>
  <si>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</si>
  <si>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</si>
  <si>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</si>
  <si>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</si>
  <si>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</si>
  <si>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</si>
  <si>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</si>
  <si>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</si>
  <si>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</si>
  <si>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</si>
  <si>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</si>
  <si>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</si>
  <si>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</si>
  <si>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</si>
  <si>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</si>
  <si>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</si>
  <si>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</si>
  <si>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</si>
  <si>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</si>
  <si>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</si>
  <si>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</si>
  <si>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</si>
  <si>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</si>
  <si>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</si>
  <si>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</si>
  <si>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</si>
  <si>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</si>
  <si>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</si>
  <si>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</si>
  <si>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</si>
  <si>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</si>
  <si>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</si>
  <si>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</si>
  <si>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</si>
  <si>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</si>
  <si>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</si>
  <si>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</si>
  <si>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</si>
  <si>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</si>
  <si>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</si>
  <si>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</si>
  <si>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</si>
  <si>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</si>
  <si>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</si>
  <si>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</si>
  <si>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</si>
  <si>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</si>
  <si>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</si>
  <si>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</si>
  <si>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</si>
  <si>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</si>
  <si>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</si>
  <si>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</si>
  <si>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</si>
  <si>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</si>
  <si>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</si>
  <si>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</si>
  <si>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</si>
  <si>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</si>
  <si>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</si>
  <si>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</si>
  <si>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</si>
  <si>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</si>
  <si>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</si>
  <si>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</si>
  <si>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</si>
  <si>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</si>
  <si>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</si>
  <si>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</si>
  <si>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</si>
  <si>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</si>
  <si>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</si>
  <si>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</si>
  <si>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</si>
  <si>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</si>
  <si>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</si>
  <si>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</si>
  <si>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</si>
  <si>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</si>
  <si>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</si>
  <si>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</si>
  <si>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</si>
  <si>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</si>
  <si>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</si>
  <si>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</si>
  <si>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</si>
  <si>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</si>
  <si>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</si>
  <si>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</si>
  <si>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</si>
  <si>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</si>
  <si>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</si>
  <si>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</si>
  <si>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</si>
  <si>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</si>
  <si>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</si>
  <si>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</si>
  <si>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</si>
  <si>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</si>
  <si>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</si>
  <si>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</si>
  <si>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</si>
  <si>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</si>
  <si>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</si>
  <si>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</si>
  <si>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</si>
  <si>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</si>
  <si>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</si>
  <si>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</si>
  <si>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</si>
  <si>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</si>
  <si>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</si>
  <si>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</si>
  <si>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</si>
  <si>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</si>
  <si>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</si>
  <si>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</si>
  <si>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</si>
  <si>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</si>
  <si>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</si>
  <si>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</si>
  <si>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</si>
  <si>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</si>
  <si>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</si>
  <si>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</si>
  <si>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</si>
  <si>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</si>
  <si>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</si>
  <si>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</si>
  <si>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</si>
  <si>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</si>
  <si>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</si>
  <si>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</si>
  <si>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</si>
  <si>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</si>
  <si>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</si>
  <si>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</si>
  <si>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</si>
  <si>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</si>
  <si>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</si>
  <si>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</si>
  <si>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</si>
  <si>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</si>
  <si>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</si>
  <si>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</si>
  <si>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</si>
  <si>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</si>
  <si>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</si>
  <si>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</si>
  <si>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</si>
  <si>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</si>
  <si>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</si>
  <si>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</si>
  <si>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</si>
  <si>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</si>
  <si>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</si>
  <si>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</si>
  <si>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</si>
  <si>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</si>
  <si>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</si>
  <si>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</si>
  <si>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</si>
  <si>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</si>
  <si>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</si>
  <si>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</si>
  <si>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</si>
  <si>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</si>
  <si>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</si>
  <si>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</si>
  <si>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</si>
  <si>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</si>
  <si>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</si>
  <si>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</si>
  <si>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</si>
  <si>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</si>
  <si>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</si>
  <si>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</si>
  <si>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</si>
  <si>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</si>
  <si>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</si>
  <si>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</si>
  <si>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</si>
  <si>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</si>
  <si>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</si>
  <si>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</si>
  <si>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</si>
  <si>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</si>
  <si>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</si>
  <si>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</si>
  <si>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</si>
  <si>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</si>
  <si>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</si>
  <si>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</si>
  <si>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</si>
  <si>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</si>
  <si>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</si>
  <si>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</si>
  <si>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</si>
  <si>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</si>
  <si>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</si>
  <si>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</si>
  <si>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</si>
  <si>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</si>
  <si>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</si>
  <si>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</si>
  <si>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</si>
  <si>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</si>
  <si>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</si>
  <si>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</si>
  <si>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</si>
  <si>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</si>
  <si>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</si>
  <si>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</si>
  <si>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</si>
  <si>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</si>
  <si>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</si>
  <si>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</si>
  <si>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</si>
  <si>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</si>
  <si>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</si>
  <si>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</si>
  <si>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</si>
  <si>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</si>
  <si>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</si>
  <si>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</si>
  <si>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</si>
  <si>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</si>
  <si>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</si>
  <si>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</si>
  <si>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</si>
  <si>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</si>
  <si>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</si>
  <si>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</si>
  <si>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</si>
  <si>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</si>
  <si>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</si>
  <si>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</si>
  <si>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</si>
  <si>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</si>
  <si>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</si>
  <si>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</si>
  <si>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</si>
  <si>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</si>
  <si>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</si>
  <si>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</si>
  <si>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</si>
  <si>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</si>
  <si>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</si>
  <si>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</si>
  <si>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</si>
  <si>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</si>
  <si>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</si>
  <si>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</si>
  <si>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</si>
  <si>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</si>
  <si>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</si>
  <si>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</si>
  <si>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</si>
  <si>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</si>
  <si>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</si>
  <si>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</si>
  <si>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</si>
  <si>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</si>
  <si>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</si>
  <si>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</si>
  <si>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</si>
  <si>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</si>
  <si>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</si>
  <si>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</si>
  <si>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</si>
  <si>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</si>
  <si>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</si>
  <si>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</si>
  <si>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</si>
  <si>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</si>
  <si>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</si>
  <si>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</si>
  <si>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</si>
  <si>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</si>
  <si>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</si>
  <si>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</si>
  <si>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</si>
  <si>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</si>
  <si>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</si>
  <si>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</si>
  <si>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</si>
  <si>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</si>
  <si>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</si>
  <si>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</si>
  <si>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</si>
  <si>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</si>
  <si>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</si>
  <si>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</si>
  <si>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</si>
  <si>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</si>
  <si>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</si>
  <si>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</si>
  <si>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</si>
  <si>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</si>
  <si>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</si>
  <si>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</si>
  <si>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</si>
  <si>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</si>
  <si>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</si>
  <si>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</si>
  <si>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</si>
  <si>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</si>
  <si>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</si>
  <si>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</si>
  <si>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</si>
  <si>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</si>
  <si>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</si>
  <si>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</si>
  <si>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</si>
  <si>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</si>
  <si>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</si>
  <si>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</si>
  <si>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</si>
  <si>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</si>
  <si>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</si>
  <si>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</si>
  <si>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</si>
  <si>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</si>
  <si>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</si>
  <si>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</si>
  <si>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</si>
  <si>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</si>
  <si>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</si>
  <si>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</si>
  <si>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</si>
  <si>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</si>
  <si>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</si>
  <si>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</si>
  <si>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</si>
  <si>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</si>
  <si>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</si>
  <si>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</si>
  <si>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</si>
  <si>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</si>
  <si>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</si>
  <si>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</si>
  <si>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</si>
  <si>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</si>
  <si>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</si>
  <si>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</si>
  <si>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</si>
  <si>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</si>
  <si>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</si>
  <si>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</si>
  <si>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</si>
  <si>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</si>
  <si>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</si>
  <si>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</si>
  <si>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</si>
  <si>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</si>
  <si>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</si>
  <si>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</si>
  <si>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</si>
  <si>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</si>
  <si>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</si>
  <si>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</si>
  <si>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</si>
  <si>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</si>
  <si>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</si>
  <si>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</si>
  <si>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</si>
  <si>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</si>
  <si>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</si>
  <si>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</si>
  <si>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</si>
  <si>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</si>
  <si>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</si>
  <si>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</si>
  <si>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</si>
  <si>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</si>
  <si>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</si>
  <si>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</si>
  <si>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</si>
  <si>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</si>
  <si>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</si>
  <si>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</si>
  <si>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</si>
  <si>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</si>
  <si>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</si>
  <si>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</si>
  <si>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</si>
  <si>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</si>
  <si>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</si>
  <si>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</si>
  <si>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</si>
  <si>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</si>
  <si>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</si>
  <si>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</si>
  <si>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</si>
  <si>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</si>
  <si>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</si>
  <si>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</si>
  <si>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</si>
  <si>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</si>
  <si>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</si>
  <si>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</si>
  <si>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</si>
  <si>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</si>
  <si>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</si>
  <si>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</si>
  <si>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</si>
  <si>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</si>
  <si>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</si>
  <si>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</si>
  <si>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</si>
  <si>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</si>
  <si>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</si>
  <si>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</si>
  <si>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</si>
  <si>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</si>
  <si>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</si>
  <si>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</si>
  <si>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</si>
  <si>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</si>
  <si>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</si>
  <si>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</si>
  <si>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</si>
  <si>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</si>
  <si>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</si>
  <si>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</si>
  <si>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</si>
  <si>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</si>
  <si>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</si>
  <si>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</si>
  <si>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</si>
  <si>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</si>
  <si>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</si>
  <si>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</si>
  <si>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</si>
  <si>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</si>
  <si>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</si>
  <si>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</si>
  <si>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</si>
  <si>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</si>
  <si>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</si>
  <si>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</si>
  <si>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</si>
  <si>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</si>
  <si>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</si>
  <si>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</si>
  <si>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</si>
  <si>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</si>
  <si>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</si>
  <si>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</si>
  <si>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</si>
  <si>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</si>
  <si>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</si>
  <si>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</si>
  <si>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</si>
  <si>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</si>
  <si>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</si>
  <si>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</si>
  <si>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</si>
  <si>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</si>
  <si>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</si>
  <si>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</si>
  <si>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</si>
  <si>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</si>
  <si>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</si>
  <si>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</si>
  <si>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</si>
  <si>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</si>
  <si>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</si>
  <si>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</si>
  <si>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</si>
  <si>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</si>
  <si>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</si>
  <si>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</si>
  <si>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</si>
  <si>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</si>
  <si>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</si>
  <si>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</si>
  <si>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</si>
  <si>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</si>
  <si>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</si>
  <si>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</si>
  <si>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</si>
  <si>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</si>
  <si>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</si>
  <si>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</si>
  <si>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</si>
  <si>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</si>
  <si>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</si>
  <si>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</si>
  <si>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</si>
  <si>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</si>
  <si>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</si>
  <si>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</si>
  <si>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</si>
  <si>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</si>
  <si>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</si>
  <si>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</si>
  <si>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</si>
  <si>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</si>
  <si>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</si>
  <si>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</si>
  <si>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</si>
  <si>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</si>
  <si>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</si>
  <si>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</si>
  <si>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</si>
  <si>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</si>
  <si>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</si>
  <si>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</si>
  <si>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</si>
  <si>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</si>
  <si>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</si>
  <si>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</si>
  <si>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</si>
  <si>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</si>
  <si>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</si>
  <si>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</si>
  <si>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</si>
  <si>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</si>
  <si>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</si>
  <si>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</si>
  <si>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</si>
  <si>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</si>
  <si>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</si>
  <si>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</si>
  <si>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</si>
  <si>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</si>
  <si>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</si>
  <si>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</si>
  <si>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</si>
  <si>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</si>
  <si>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</si>
  <si>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</si>
  <si>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</si>
  <si>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</si>
  <si>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</si>
  <si>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</si>
  <si>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</si>
  <si>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</si>
  <si>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</si>
  <si>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</si>
  <si>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</si>
  <si>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</si>
  <si>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</si>
  <si>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</si>
  <si>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</si>
  <si>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</si>
  <si>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</si>
  <si>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</si>
  <si>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</si>
  <si>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</si>
  <si>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</si>
  <si>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</si>
  <si>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</si>
  <si>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</si>
  <si>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</si>
  <si>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</si>
  <si>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</si>
  <si>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</si>
  <si>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</si>
  <si>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</si>
  <si>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</si>
  <si>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</si>
  <si>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</si>
  <si>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</si>
  <si>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</si>
  <si>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</si>
  <si>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</si>
  <si>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</si>
  <si>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</si>
  <si>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</si>
  <si>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</si>
  <si>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</si>
  <si>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</si>
  <si>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</si>
  <si>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</si>
  <si>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</si>
  <si>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</si>
  <si>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</si>
  <si>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</si>
  <si>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</si>
  <si>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</si>
  <si>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</si>
  <si>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</si>
  <si>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</si>
  <si>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</si>
  <si>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</si>
  <si>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</si>
  <si>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</si>
  <si>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</si>
  <si>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</si>
  <si>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</si>
  <si>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</si>
  <si>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</si>
  <si>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</si>
  <si>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</si>
  <si>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</si>
  <si>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</si>
  <si>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</si>
  <si>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</si>
  <si>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</si>
  <si>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</si>
  <si>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</si>
  <si>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</si>
  <si>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</si>
  <si>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</si>
  <si>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</si>
  <si>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</si>
  <si>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</si>
  <si>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</si>
  <si>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</si>
  <si>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</si>
  <si>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</si>
  <si>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</si>
  <si>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</si>
  <si>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</si>
  <si>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</si>
  <si>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</si>
  <si>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</si>
  <si>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</si>
  <si>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</si>
  <si>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</si>
  <si>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</si>
  <si>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</si>
  <si>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</si>
  <si>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</si>
  <si>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</si>
  <si>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</si>
  <si>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</si>
  <si>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</si>
  <si>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</si>
  <si>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</si>
  <si>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</si>
  <si>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</si>
  <si>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</si>
  <si>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</si>
  <si>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</si>
  <si>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</si>
  <si>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</si>
  <si>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</si>
  <si>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</si>
  <si>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</si>
  <si>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</si>
  <si>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</si>
  <si>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</si>
  <si>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</si>
  <si>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</si>
  <si>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</si>
  <si>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</si>
  <si>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</si>
  <si>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</si>
  <si>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</si>
  <si>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</si>
  <si>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</si>
  <si>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</si>
  <si>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</si>
  <si>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</si>
  <si>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</si>
  <si>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</si>
  <si>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</si>
  <si>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</si>
  <si>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</si>
  <si>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</si>
  <si>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</si>
  <si>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</si>
  <si>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</si>
  <si>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</si>
  <si>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</si>
  <si>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</si>
  <si>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</si>
  <si>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</si>
  <si>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</si>
  <si>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</si>
  <si>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</si>
  <si>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</si>
  <si>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</si>
  <si>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</si>
  <si>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</si>
  <si>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</si>
  <si>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</si>
  <si>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</si>
  <si>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</si>
  <si>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</si>
  <si>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</si>
  <si>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</si>
  <si>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</si>
  <si>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</si>
  <si>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</si>
  <si>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</si>
  <si>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</si>
  <si>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</si>
  <si>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</si>
  <si>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</si>
  <si>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</si>
  <si>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</si>
  <si>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</si>
  <si>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</si>
  <si>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</si>
  <si>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</si>
  <si>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</si>
  <si>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</si>
  <si>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</si>
  <si>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</si>
  <si>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</si>
  <si>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</si>
  <si>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</si>
  <si>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</si>
  <si>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</si>
  <si>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</si>
  <si>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</si>
  <si>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</si>
  <si>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</si>
  <si>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</si>
  <si>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</si>
  <si>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</si>
  <si>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</si>
  <si>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</si>
  <si>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</si>
  <si>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</si>
  <si>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</si>
  <si>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</si>
  <si>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</si>
  <si>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</si>
  <si>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</si>
  <si>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</si>
  <si>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</si>
  <si>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</si>
  <si>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</si>
  <si>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</si>
  <si>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</si>
  <si>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</si>
  <si>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</si>
  <si>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</si>
  <si>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</si>
  <si>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</si>
  <si>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</si>
  <si>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</si>
  <si>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</si>
  <si>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</si>
  <si>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</si>
  <si>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</si>
  <si>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</si>
  <si>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</si>
  <si>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</si>
  <si>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</si>
  <si>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</si>
  <si>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</si>
  <si>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</si>
  <si>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</si>
  <si>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</si>
  <si>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</si>
  <si>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</si>
  <si>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</si>
  <si>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</si>
  <si>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</si>
  <si>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</si>
  <si>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</si>
  <si>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</si>
  <si>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</si>
  <si>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</si>
  <si>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</si>
  <si>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</si>
  <si>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</si>
  <si>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</si>
  <si>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</si>
  <si>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</si>
  <si>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</si>
  <si>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</si>
  <si>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</si>
  <si>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</si>
  <si>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</si>
  <si>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</si>
  <si>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</si>
  <si>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</si>
  <si>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</si>
  <si>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</si>
  <si>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</si>
  <si>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</si>
  <si>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</si>
  <si>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</si>
  <si>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</si>
  <si>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</si>
  <si>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</si>
  <si>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</si>
  <si>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</si>
  <si>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</si>
  <si>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</si>
  <si>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</si>
  <si>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</si>
  <si>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</si>
  <si>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</si>
  <si>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</si>
  <si>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</si>
  <si>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</si>
  <si>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</si>
  <si>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</si>
  <si>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</si>
  <si>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</si>
  <si>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</si>
  <si>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</si>
  <si>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</si>
  <si>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</si>
  <si>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</si>
  <si>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</si>
  <si>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</si>
  <si>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</si>
  <si>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</si>
  <si>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</si>
  <si>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</si>
  <si>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</si>
  <si>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</si>
  <si>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</si>
  <si>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</si>
  <si>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</si>
  <si>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</si>
  <si>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</si>
  <si>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</si>
  <si>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</si>
  <si>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</si>
  <si>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</si>
  <si>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</si>
  <si>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</si>
  <si>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</si>
  <si>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</si>
  <si>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</si>
  <si>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</si>
  <si>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</si>
  <si>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</si>
  <si>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</si>
  <si>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</si>
  <si>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</si>
  <si>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</si>
  <si>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</si>
  <si>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</si>
  <si>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</si>
  <si>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</si>
  <si>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</si>
  <si>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</si>
  <si>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</si>
  <si>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</si>
  <si>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</si>
  <si>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</si>
  <si>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</si>
  <si>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</si>
  <si>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</si>
  <si>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</si>
  <si>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</si>
  <si>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</si>
  <si>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</si>
  <si>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</si>
  <si>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</si>
  <si>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</si>
  <si>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</si>
  <si>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</si>
  <si>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</si>
  <si>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</si>
  <si>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</si>
  <si>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</si>
  <si>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</si>
  <si>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</si>
  <si>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</si>
  <si>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</si>
  <si>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</si>
  <si>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</si>
  <si>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</si>
  <si>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</si>
  <si>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</si>
  <si>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</si>
  <si>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</si>
  <si>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</si>
  <si>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</si>
  <si>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</si>
  <si>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</si>
  <si>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</si>
  <si>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</si>
  <si>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</si>
  <si>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</si>
  <si>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</si>
  <si>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</si>
  <si>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</si>
  <si>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</si>
  <si>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</si>
  <si>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</si>
  <si>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</si>
  <si>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</si>
  <si>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</si>
  <si>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</si>
  <si>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</si>
  <si>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</si>
  <si>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</si>
  <si>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</si>
  <si>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</si>
  <si>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</si>
  <si>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</si>
  <si>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</si>
  <si>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</si>
  <si>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</si>
  <si>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</si>
  <si>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</si>
  <si>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</si>
  <si>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</si>
  <si>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</si>
  <si>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</si>
  <si>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</si>
  <si>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</si>
  <si>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</si>
  <si>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</si>
  <si>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</si>
  <si>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</si>
  <si>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</si>
  <si>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</si>
  <si>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</si>
  <si>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</si>
  <si>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</si>
  <si>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</si>
  <si>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</si>
  <si>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</si>
  <si>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</si>
  <si>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</si>
  <si>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</si>
  <si>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</si>
  <si>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</si>
  <si>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</si>
  <si>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</si>
  <si>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</si>
  <si>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</si>
  <si>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</si>
  <si>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</si>
  <si>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</si>
  <si>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</si>
  <si>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</si>
  <si>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</si>
  <si>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</si>
  <si>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</si>
  <si>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</si>
  <si>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</si>
  <si>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</si>
  <si>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</si>
  <si>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</si>
  <si>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</si>
  <si>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</si>
  <si>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</si>
  <si>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</si>
  <si>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</si>
  <si>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</si>
  <si>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</si>
  <si>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</si>
  <si>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</si>
  <si>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</si>
  <si>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</si>
  <si>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</si>
  <si>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</si>
  <si>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</si>
  <si>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</si>
  <si>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</si>
  <si>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</si>
  <si>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</si>
  <si>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</si>
  <si>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</si>
  <si>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</si>
  <si>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</si>
  <si>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</si>
  <si>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</si>
  <si>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</si>
  <si>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</si>
  <si>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</si>
  <si>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</si>
  <si>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</si>
  <si>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</si>
  <si>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</si>
  <si>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</si>
  <si>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</si>
  <si>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</si>
  <si>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</si>
  <si>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</si>
  <si>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</si>
  <si>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</si>
  <si>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</si>
  <si>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</si>
  <si>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</si>
  <si>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</si>
  <si>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</si>
  <si>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</si>
  <si>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</si>
  <si>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</si>
  <si>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</si>
  <si>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</si>
  <si>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</si>
  <si>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</si>
  <si>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</si>
  <si>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</si>
  <si>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</si>
  <si>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</si>
  <si>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</si>
  <si>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</si>
  <si>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</si>
  <si>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</si>
  <si>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</si>
  <si>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</si>
  <si>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</si>
  <si>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</si>
  <si>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</si>
  <si>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</si>
  <si>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</si>
  <si>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</si>
  <si>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</si>
  <si>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</si>
  <si>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</si>
  <si>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</si>
  <si>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</si>
  <si>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</si>
  <si>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</si>
  <si>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</si>
  <si>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</si>
  <si>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</si>
  <si>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</si>
  <si>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</si>
  <si>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</si>
  <si>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</si>
  <si>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</si>
  <si>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</si>
  <si>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</si>
  <si>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</si>
  <si>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</si>
  <si>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</si>
  <si>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</si>
  <si>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</si>
  <si>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</si>
  <si>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</si>
  <si>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</si>
  <si>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</si>
  <si>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</si>
  <si>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</si>
  <si>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</si>
  <si>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</si>
  <si>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</si>
  <si>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</si>
  <si>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</si>
  <si>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</si>
  <si>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</si>
  <si>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</si>
  <si>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</si>
  <si>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</si>
  <si>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</si>
  <si>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</si>
  <si>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</si>
  <si>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</si>
  <si>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</si>
  <si>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</si>
  <si>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</si>
  <si>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</si>
  <si>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</si>
  <si>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</si>
  <si>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</si>
  <si>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</si>
  <si>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</si>
  <si>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</si>
  <si>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</si>
  <si>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</si>
  <si>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</si>
  <si>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</si>
  <si>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</si>
  <si>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</si>
  <si>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</si>
  <si>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</si>
  <si>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</si>
  <si>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</si>
  <si>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</si>
  <si>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</si>
  <si>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</si>
  <si>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</si>
  <si>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</si>
  <si>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</si>
  <si>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</si>
  <si>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</si>
  <si>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</si>
  <si>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</si>
  <si>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</si>
  <si>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</si>
  <si>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</si>
  <si>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</si>
  <si>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</si>
  <si>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</si>
  <si>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</si>
  <si>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</si>
  <si>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</si>
  <si>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</si>
  <si>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</si>
  <si>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</si>
  <si>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</si>
  <si>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</si>
  <si>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</si>
  <si>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</si>
  <si>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</si>
  <si>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</si>
  <si>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</si>
  <si>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</si>
  <si>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</si>
  <si>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</si>
  <si>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</si>
  <si>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</si>
  <si>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</si>
  <si>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</si>
  <si>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</si>
  <si>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</si>
  <si>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</si>
  <si>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</si>
  <si>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</si>
  <si>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</si>
  <si>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</si>
  <si>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</si>
  <si>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</si>
  <si>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</si>
  <si>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</si>
  <si>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</si>
  <si>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</si>
  <si>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</si>
  <si>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</si>
  <si>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</si>
  <si>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</si>
  <si>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</si>
  <si>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</si>
  <si>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</si>
  <si>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</si>
  <si>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</si>
  <si>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</si>
  <si>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</si>
  <si>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</si>
  <si>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</si>
  <si>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</si>
  <si>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</si>
  <si>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</si>
  <si>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</si>
  <si>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</si>
  <si>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</si>
  <si>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</si>
  <si>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</si>
  <si>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</si>
  <si>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</si>
  <si>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</si>
  <si>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</si>
  <si>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</si>
  <si>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</si>
  <si>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</si>
  <si>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</si>
  <si>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</si>
  <si>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</si>
  <si>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</si>
  <si>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</si>
  <si>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</si>
  <si>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</si>
  <si>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</si>
  <si>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</si>
  <si>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</si>
  <si>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</si>
  <si>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</si>
  <si>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</si>
  <si>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</si>
  <si>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</si>
  <si>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</si>
  <si>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</si>
  <si>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</si>
  <si>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</si>
  <si>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</si>
  <si>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</si>
  <si>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</si>
  <si>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</si>
  <si>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</si>
  <si>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</si>
  <si>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</si>
  <si>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</si>
  <si>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</si>
  <si>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</si>
  <si>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</si>
  <si>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</si>
  <si>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</si>
  <si>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</si>
  <si>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</si>
  <si>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</si>
  <si>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</si>
  <si>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</si>
  <si>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</si>
  <si>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</si>
  <si>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</si>
  <si>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</si>
  <si>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</si>
  <si>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</si>
  <si>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</si>
  <si>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</si>
  <si>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</si>
  <si>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</si>
  <si>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</si>
  <si>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</si>
  <si>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</si>
  <si>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</si>
  <si>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</si>
  <si>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</si>
  <si>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</si>
  <si>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</si>
  <si>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</si>
  <si>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</si>
  <si>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</si>
  <si>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</si>
  <si>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</si>
  <si>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</si>
  <si>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</si>
  <si>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</si>
  <si>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</si>
  <si>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</si>
  <si>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</si>
  <si>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</si>
  <si>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</si>
  <si>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</si>
  <si>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</si>
  <si>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</si>
  <si>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</si>
  <si>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</si>
  <si>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</si>
  <si>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</si>
  <si>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</si>
  <si>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</si>
  <si>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</si>
  <si>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</si>
  <si>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</si>
  <si>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</si>
  <si>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</si>
  <si>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</si>
  <si>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</si>
  <si>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</si>
  <si>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</si>
  <si>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</si>
  <si>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</si>
  <si>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</si>
  <si>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</si>
  <si>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</si>
  <si>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</si>
  <si>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</si>
  <si>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</si>
  <si>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</si>
  <si>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</si>
  <si>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</si>
  <si>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</si>
  <si>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</si>
  <si>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</si>
  <si>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</si>
  <si>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</si>
  <si>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</si>
  <si>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</si>
  <si>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</si>
  <si>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</si>
  <si>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</si>
  <si>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</si>
  <si>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</si>
  <si>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</si>
  <si>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</si>
  <si>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</si>
  <si>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</si>
  <si>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</si>
  <si>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</si>
  <si>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</si>
  <si>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</si>
  <si>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</si>
  <si>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</si>
  <si>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</si>
  <si>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</si>
  <si>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</si>
  <si>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</si>
  <si>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</si>
  <si>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</si>
  <si>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</si>
  <si>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</si>
  <si>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</si>
  <si>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</si>
  <si>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</si>
  <si>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</si>
  <si>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</si>
  <si>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</si>
  <si>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</si>
  <si>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</si>
  <si>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</si>
  <si>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</si>
  <si>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</si>
  <si>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</si>
  <si>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</si>
  <si>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</si>
  <si>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</si>
  <si>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</si>
  <si>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</si>
  <si>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</si>
  <si>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</si>
  <si>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</si>
  <si>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</si>
  <si>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</si>
  <si>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</si>
  <si>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</si>
  <si>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</si>
  <si>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</si>
  <si>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</si>
  <si>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</si>
  <si>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</si>
  <si>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</si>
  <si>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</si>
  <si>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</si>
  <si>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</si>
  <si>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</si>
  <si>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</si>
  <si>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</si>
  <si>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</si>
  <si>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</si>
  <si>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</si>
  <si>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</si>
  <si>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</si>
  <si>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</si>
  <si>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</si>
  <si>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</si>
  <si>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</si>
  <si>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</si>
  <si>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</si>
  <si>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</si>
  <si>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</si>
  <si>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</si>
  <si>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</si>
  <si>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</si>
  <si>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</si>
  <si>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</si>
  <si>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</si>
  <si>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</si>
  <si>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</si>
  <si>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</si>
  <si>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</si>
  <si>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</si>
  <si>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</si>
  <si>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</si>
  <si>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</si>
  <si>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</si>
  <si>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</si>
  <si>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</si>
  <si>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</si>
  <si>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</si>
  <si>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</si>
  <si>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</si>
  <si>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</si>
  <si>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</si>
  <si>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</si>
  <si>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</si>
  <si>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</si>
  <si>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</si>
  <si>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</si>
  <si>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</si>
  <si>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</si>
  <si>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</si>
  <si>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</si>
  <si>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</si>
  <si>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</si>
  <si>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</si>
  <si>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</si>
  <si>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</si>
  <si>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</si>
  <si>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</si>
  <si>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</si>
  <si>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</si>
  <si>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</si>
  <si>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</si>
  <si>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</si>
  <si>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</si>
  <si>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</si>
  <si>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</si>
  <si>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</si>
  <si>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</si>
  <si>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</si>
  <si>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</si>
  <si>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</si>
  <si>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</si>
  <si>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</si>
  <si>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</si>
  <si>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</si>
  <si>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</si>
  <si>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</si>
  <si>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</si>
  <si>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</si>
  <si>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</si>
  <si>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</si>
  <si>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</si>
  <si>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</si>
  <si>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</si>
  <si>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</si>
  <si>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</si>
  <si>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</si>
  <si>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</si>
  <si>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</si>
  <si>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</si>
  <si>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</si>
  <si>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</si>
  <si>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</si>
  <si>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</si>
  <si>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</si>
  <si>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</si>
  <si>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</si>
  <si>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</si>
  <si>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</si>
  <si>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</si>
  <si>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</si>
  <si>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</si>
  <si>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</si>
  <si>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</si>
  <si>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</si>
  <si>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</si>
  <si>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</si>
  <si>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</si>
  <si>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</si>
  <si>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</si>
  <si>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</si>
  <si>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</si>
  <si>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</si>
  <si>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</si>
  <si>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</si>
  <si>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</si>
  <si>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</si>
  <si>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</si>
  <si>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</si>
  <si>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</si>
  <si>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</si>
  <si>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</si>
  <si>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</si>
  <si>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</si>
  <si>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</si>
  <si>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</si>
  <si>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</si>
  <si>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</si>
  <si>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</si>
  <si>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</si>
  <si>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</si>
  <si>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</si>
  <si>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</si>
  <si>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</si>
  <si>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</si>
  <si>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</si>
  <si>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</si>
  <si>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</si>
  <si>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</si>
  <si>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</si>
  <si>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</si>
  <si>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</si>
  <si>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</si>
  <si>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</si>
  <si>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</si>
  <si>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</si>
  <si>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</si>
  <si>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</si>
  <si>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</si>
  <si>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</si>
  <si>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</si>
  <si>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</si>
  <si>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</si>
  <si>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</si>
  <si>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</si>
  <si>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</si>
  <si>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</si>
  <si>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</si>
  <si>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</si>
  <si>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</si>
  <si>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</si>
  <si>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</si>
  <si>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</si>
  <si>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</si>
  <si>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</si>
  <si>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</si>
  <si>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</si>
  <si>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</si>
  <si>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</si>
  <si>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</si>
  <si>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</si>
  <si>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</si>
  <si>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</si>
  <si>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</si>
  <si>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</si>
  <si>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</si>
  <si>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</si>
  <si>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</si>
  <si>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</si>
  <si>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</si>
  <si>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</si>
  <si>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</si>
  <si>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</si>
  <si>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</si>
  <si>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</si>
  <si>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</si>
  <si>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</si>
  <si>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</si>
  <si>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</si>
  <si>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</si>
  <si>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</si>
  <si>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</si>
  <si>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</si>
  <si>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</si>
  <si>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</si>
  <si>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</si>
  <si>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</si>
  <si>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</si>
  <si>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</si>
  <si>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</si>
  <si>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</si>
  <si>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</si>
  <si>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</si>
  <si>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</si>
  <si>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</si>
  <si>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</si>
  <si>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</si>
  <si>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</si>
  <si>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</si>
  <si>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</si>
  <si>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</si>
  <si>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</si>
  <si>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</si>
  <si>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</si>
  <si>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</si>
  <si>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</si>
  <si>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</si>
  <si>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</si>
  <si>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</si>
  <si>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</si>
  <si>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</si>
  <si>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</si>
  <si>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</si>
  <si>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</si>
  <si>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</si>
  <si>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</si>
  <si>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</si>
  <si>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</si>
  <si>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</si>
  <si>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</si>
  <si>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</si>
  <si>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</si>
  <si>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</si>
  <si>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</si>
  <si>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</si>
  <si>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</si>
  <si>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</si>
  <si>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</si>
  <si>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</si>
  <si>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</si>
  <si>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</si>
  <si>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</si>
  <si>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</si>
  <si>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</si>
  <si>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</si>
  <si>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</si>
  <si>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</si>
  <si>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</si>
  <si>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</si>
  <si>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</si>
  <si>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</si>
  <si>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</si>
  <si>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</si>
  <si>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</si>
  <si>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</si>
  <si>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</si>
  <si>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</si>
  <si>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</si>
  <si>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</si>
  <si>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</si>
  <si>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</si>
  <si>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</si>
  <si>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</si>
  <si>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</si>
  <si>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</si>
  <si>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</si>
  <si>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</si>
  <si>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</si>
  <si>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</si>
  <si>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</si>
  <si>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</si>
  <si>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</si>
  <si>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</si>
  <si>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</si>
  <si>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</si>
  <si>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</si>
  <si>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</si>
  <si>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</si>
  <si>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</si>
  <si>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</si>
  <si>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</si>
  <si>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</si>
  <si>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</si>
  <si>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</si>
  <si>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</si>
  <si>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</si>
  <si>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</si>
  <si>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</si>
  <si>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</si>
  <si>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</si>
  <si>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</si>
  <si>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</si>
  <si>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</si>
  <si>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</si>
  <si>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</si>
  <si>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</si>
  <si>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</si>
  <si>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</si>
  <si>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</si>
  <si>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</si>
  <si>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</si>
  <si>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</si>
  <si>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</si>
  <si>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</si>
  <si>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</si>
  <si>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</si>
  <si>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</si>
  <si>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</si>
  <si>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</si>
  <si>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</si>
  <si>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</si>
  <si>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</si>
  <si>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</si>
  <si>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</si>
  <si>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</si>
  <si>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</si>
  <si>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</si>
  <si>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</si>
  <si>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</si>
  <si>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</si>
  <si>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</si>
  <si>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</si>
  <si>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</si>
  <si>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</si>
  <si>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</si>
  <si>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</si>
  <si>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</si>
  <si>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</si>
  <si>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</si>
  <si>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</si>
  <si>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</si>
  <si>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</si>
  <si>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</si>
  <si>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</si>
  <si>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</si>
  <si>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</si>
  <si>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</si>
  <si>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</si>
  <si>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</si>
  <si>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</si>
  <si>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</si>
  <si>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</si>
  <si>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</si>
  <si>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</si>
  <si>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</si>
  <si>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</si>
  <si>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</si>
  <si>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</si>
  <si>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</si>
  <si>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</si>
  <si>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</si>
  <si>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</si>
  <si>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</si>
  <si>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</si>
  <si>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</si>
  <si>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</si>
  <si>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</si>
  <si>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</si>
  <si>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</si>
  <si>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</si>
  <si>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</si>
  <si>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</si>
  <si>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</si>
  <si>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</si>
  <si>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</si>
  <si>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</si>
  <si>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</si>
  <si>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</si>
  <si>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</si>
  <si>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</si>
  <si>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</si>
  <si>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</si>
  <si>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</si>
  <si>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</si>
  <si>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</si>
  <si>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</si>
  <si>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</si>
  <si>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</si>
  <si>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</si>
  <si>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</si>
  <si>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</si>
  <si>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</si>
  <si>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</si>
  <si>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</si>
  <si>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</si>
  <si>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</si>
  <si>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</si>
  <si>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</si>
  <si>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</si>
  <si>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</si>
  <si>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</si>
  <si>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</si>
  <si>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</si>
  <si>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</si>
  <si>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</si>
  <si>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</si>
  <si>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</si>
  <si>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</si>
  <si>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</si>
  <si>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</si>
  <si>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</si>
  <si>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</si>
  <si>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</si>
  <si>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</si>
  <si>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</si>
  <si>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</si>
  <si>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</si>
  <si>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</si>
  <si>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</si>
  <si>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</si>
  <si>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</si>
  <si>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</si>
  <si>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</si>
  <si>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</si>
  <si>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</si>
  <si>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</si>
  <si>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</si>
  <si>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</si>
  <si>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</si>
  <si>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</si>
  <si>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</si>
  <si>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</si>
  <si>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</si>
  <si>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</si>
  <si>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</si>
  <si>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</si>
  <si>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</si>
  <si>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</si>
  <si>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</si>
  <si>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</si>
  <si>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</si>
  <si>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</si>
  <si>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</si>
  <si>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</si>
  <si>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</si>
  <si>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</si>
  <si>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</si>
  <si>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</si>
  <si>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</si>
  <si>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</si>
  <si>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</si>
  <si>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</si>
  <si>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</si>
  <si>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</si>
  <si>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</si>
  <si>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</si>
  <si>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</si>
  <si>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</si>
  <si>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</si>
  <si>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</si>
  <si>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</si>
  <si>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</si>
  <si>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</si>
  <si>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</si>
  <si>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</si>
  <si>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</si>
  <si>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</si>
  <si>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</si>
  <si>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</si>
  <si>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</si>
  <si>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</si>
  <si>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</si>
  <si>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</si>
  <si>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</si>
  <si>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</si>
  <si>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</si>
  <si>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</si>
  <si>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</si>
  <si>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</si>
  <si>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</si>
  <si>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</si>
  <si>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</si>
  <si>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</si>
  <si>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</si>
  <si>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</si>
  <si>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</si>
  <si>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</si>
  <si>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</si>
  <si>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</si>
  <si>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</si>
  <si>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</si>
  <si>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</si>
  <si>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</si>
  <si>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</si>
  <si>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</si>
  <si>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</si>
  <si>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</si>
  <si>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</si>
  <si>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</si>
  <si>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</si>
  <si>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</si>
  <si>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</si>
  <si>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</si>
  <si>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</si>
  <si>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</si>
  <si>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</si>
  <si>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</si>
  <si>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</si>
  <si>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</si>
  <si>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</si>
  <si>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</si>
  <si>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</si>
  <si>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</si>
  <si>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</si>
  <si>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</si>
  <si>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</si>
  <si>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</si>
  <si>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</si>
  <si>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</si>
  <si>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</si>
  <si>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</si>
  <si>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</si>
  <si>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</si>
  <si>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</si>
  <si>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</si>
  <si>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</si>
  <si>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</si>
  <si>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</si>
  <si>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</si>
  <si>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</si>
  <si>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</si>
  <si>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</si>
  <si>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</si>
  <si>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</si>
  <si>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</si>
  <si>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</si>
  <si>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</si>
  <si>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</si>
  <si>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</si>
  <si>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</si>
  <si>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</si>
  <si>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</si>
  <si>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</si>
  <si>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</si>
  <si>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</si>
  <si>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</si>
  <si>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</si>
  <si>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</si>
  <si>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</si>
  <si>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</si>
  <si>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</si>
  <si>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</si>
  <si>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</si>
  <si>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</si>
  <si>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</si>
  <si>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</si>
  <si>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</si>
  <si>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</si>
  <si>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</si>
  <si>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</si>
  <si>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</si>
  <si>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</si>
  <si>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</si>
  <si>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</si>
  <si>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</si>
  <si>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</si>
  <si>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</si>
  <si>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</si>
  <si>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</si>
  <si>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</si>
  <si>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</si>
  <si>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</si>
  <si>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</si>
  <si>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</si>
  <si>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</si>
  <si>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</si>
  <si>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</si>
  <si>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</si>
  <si>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</si>
  <si>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</si>
  <si>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</si>
  <si>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</si>
  <si>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</si>
  <si>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</si>
  <si>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</si>
  <si>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</si>
  <si>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</si>
  <si>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</si>
  <si>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</si>
  <si>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</si>
  <si>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</si>
  <si>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</si>
  <si>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</si>
  <si>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</si>
  <si>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</si>
  <si>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</si>
  <si>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</si>
  <si>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</si>
  <si>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</si>
  <si>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</si>
  <si>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</si>
  <si>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</si>
  <si>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</si>
  <si>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</si>
  <si>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</si>
  <si>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</si>
  <si>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</si>
  <si>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</si>
  <si>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</si>
  <si>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</si>
  <si>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</si>
  <si>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</si>
  <si>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</si>
  <si>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</si>
  <si>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</si>
  <si>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</si>
  <si>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</si>
  <si>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</si>
  <si>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</si>
  <si>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</si>
  <si>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</si>
  <si>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</si>
  <si>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</si>
  <si>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</si>
  <si>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</si>
  <si>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</si>
  <si>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</si>
  <si>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</si>
  <si>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</si>
  <si>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</si>
  <si>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</si>
  <si>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</si>
  <si>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</si>
  <si>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</si>
  <si>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</si>
  <si>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</si>
  <si>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</si>
  <si>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</si>
  <si>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</si>
  <si>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</si>
  <si>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</si>
  <si>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</si>
  <si>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</si>
  <si>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</si>
  <si>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</si>
  <si>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</si>
  <si>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</si>
  <si>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</si>
  <si>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</si>
  <si>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</si>
  <si>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</si>
  <si>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</si>
  <si>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</si>
  <si>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</si>
  <si>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</si>
  <si>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</si>
  <si>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</si>
  <si>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</si>
  <si>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</si>
  <si>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</si>
  <si>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</si>
  <si>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</si>
  <si>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</si>
  <si>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</si>
  <si>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</si>
  <si>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</si>
  <si>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</si>
  <si>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</si>
  <si>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</si>
  <si>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</si>
  <si>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</si>
  <si>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</si>
  <si>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</si>
  <si>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</si>
  <si>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</si>
  <si>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</si>
  <si>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</si>
  <si>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</si>
  <si>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</si>
  <si>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</si>
  <si>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</si>
  <si>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</si>
  <si>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</si>
  <si>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</si>
  <si>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</si>
  <si>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</si>
  <si>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</si>
  <si>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</si>
  <si>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</si>
  <si>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</si>
  <si>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</si>
  <si>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</si>
  <si>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</si>
  <si>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</si>
  <si>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</si>
  <si>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</si>
  <si>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</si>
  <si>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</si>
  <si>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</si>
  <si>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</si>
  <si>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</si>
  <si>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</si>
  <si>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</si>
  <si>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</si>
  <si>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</si>
  <si>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</si>
  <si>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</si>
  <si>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</si>
  <si>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</si>
  <si>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</si>
  <si>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</si>
  <si>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</si>
  <si>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</si>
  <si>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</si>
  <si>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</si>
  <si>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</si>
  <si>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</si>
  <si>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</si>
  <si>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</si>
  <si>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</si>
  <si>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</si>
  <si>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</si>
  <si>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</si>
  <si>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</si>
  <si>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</si>
  <si>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</si>
  <si>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</si>
  <si>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</si>
  <si>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</si>
  <si>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</si>
  <si>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</si>
  <si>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</si>
  <si>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</si>
  <si>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</si>
  <si>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</si>
  <si>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</si>
  <si>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</si>
  <si>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</si>
  <si>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</si>
  <si>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</si>
  <si>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</si>
  <si>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</si>
  <si>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</si>
  <si>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</si>
  <si>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</si>
  <si>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</si>
  <si>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</si>
  <si>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</si>
  <si>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</si>
  <si>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</si>
  <si>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</si>
  <si>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</si>
  <si>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</si>
  <si>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</si>
  <si>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</si>
  <si>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</si>
  <si>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</si>
  <si>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</si>
  <si>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</si>
  <si>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</si>
  <si>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</si>
  <si>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</si>
  <si>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</si>
  <si>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</si>
  <si>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</si>
  <si>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</si>
  <si>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</si>
  <si>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</si>
  <si>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</si>
  <si>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</si>
  <si>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</si>
  <si>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</si>
  <si>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</si>
  <si>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</si>
  <si>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</si>
  <si>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</si>
  <si>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</si>
  <si>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</si>
  <si>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</si>
  <si>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</si>
  <si>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</si>
  <si>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</si>
  <si>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</si>
  <si>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</si>
  <si>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</si>
  <si>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</si>
  <si>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</si>
  <si>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</si>
  <si>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</si>
  <si>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</si>
  <si>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</si>
  <si>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</si>
  <si>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</si>
  <si>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</si>
  <si>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</si>
  <si>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</si>
  <si>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</si>
  <si>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</si>
  <si>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</si>
  <si>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</si>
  <si>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</si>
  <si>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</si>
  <si>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</si>
  <si>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</si>
  <si>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</si>
  <si>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</si>
  <si>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</si>
  <si>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</si>
  <si>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</si>
  <si>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</si>
  <si>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</si>
  <si>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</si>
  <si>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</si>
  <si>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</si>
  <si>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</si>
  <si>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</si>
  <si>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</si>
  <si>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</si>
  <si>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</si>
  <si>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</si>
  <si>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</si>
  <si>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</si>
  <si>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</si>
  <si>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</si>
  <si>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</si>
  <si>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</si>
  <si>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</si>
  <si>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</si>
  <si>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</si>
  <si>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</si>
  <si>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</si>
  <si>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</si>
  <si>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</si>
  <si>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</si>
  <si>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</si>
  <si>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</si>
  <si>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</si>
  <si>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</si>
  <si>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</si>
  <si>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</si>
  <si>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</si>
  <si>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</si>
  <si>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</si>
  <si>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</si>
  <si>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</si>
  <si>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</si>
  <si>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</si>
  <si>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</si>
  <si>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</si>
  <si>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</si>
  <si>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</si>
  <si>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</si>
  <si>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</si>
  <si>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</si>
  <si>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</si>
  <si>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</si>
  <si>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</si>
  <si>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</si>
  <si>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</si>
  <si>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</si>
  <si>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</si>
  <si>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</si>
  <si>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</si>
  <si>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</si>
  <si>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</si>
  <si>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</si>
  <si>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</si>
  <si>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</si>
  <si>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</si>
  <si>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</si>
  <si>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</si>
  <si>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</si>
  <si>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</si>
  <si>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</si>
  <si>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</si>
  <si>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</si>
  <si>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</si>
  <si>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</si>
  <si>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</si>
  <si>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</si>
  <si>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</si>
  <si>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</si>
  <si>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</si>
  <si>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</si>
  <si>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</si>
  <si>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</si>
  <si>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</si>
  <si>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</si>
  <si>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</si>
  <si>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</si>
  <si>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</si>
  <si>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</si>
  <si>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</si>
  <si>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</si>
  <si>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</si>
  <si>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</si>
  <si>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</si>
  <si>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</si>
  <si>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</si>
  <si>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</si>
  <si>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</si>
  <si>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</si>
  <si>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</si>
  <si>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</si>
  <si>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</si>
  <si>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</si>
  <si>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</si>
  <si>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</si>
  <si>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</si>
  <si>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</si>
  <si>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</si>
  <si>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</si>
  <si>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</si>
  <si>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</si>
  <si>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</si>
  <si>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</si>
  <si>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</si>
  <si>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</si>
  <si>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</si>
  <si>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</si>
  <si>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</si>
  <si>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</si>
  <si>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</si>
  <si>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</si>
  <si>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</si>
  <si>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</si>
  <si>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</si>
  <si>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</si>
  <si>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</si>
  <si>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</si>
  <si>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</si>
  <si>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</si>
  <si>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</si>
  <si>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</si>
  <si>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</si>
  <si>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</si>
  <si>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</si>
  <si>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</si>
  <si>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</si>
  <si>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</si>
  <si>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</si>
  <si>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</si>
  <si>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</si>
  <si>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</si>
  <si>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</si>
  <si>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</si>
  <si>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</si>
  <si>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</si>
  <si>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</si>
  <si>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</si>
  <si>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</si>
  <si>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</si>
  <si>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</si>
  <si>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</si>
  <si>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</si>
  <si>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</si>
  <si>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</si>
  <si>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</si>
  <si>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</si>
  <si>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</si>
  <si>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</si>
  <si>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</si>
  <si>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</si>
  <si>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</si>
  <si>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</si>
  <si>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</si>
  <si>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</si>
  <si>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</si>
  <si>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</si>
  <si>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</si>
  <si>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</si>
  <si>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</si>
  <si>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</si>
  <si>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</si>
  <si>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</si>
  <si>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</si>
  <si>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</si>
  <si>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</si>
  <si>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</si>
  <si>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</si>
  <si>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</si>
  <si>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</si>
  <si>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</si>
  <si>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</si>
  <si>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</si>
  <si>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</si>
  <si>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</si>
  <si>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</si>
  <si>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</si>
  <si>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</si>
  <si>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</si>
  <si>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</si>
  <si>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</si>
  <si>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</si>
  <si>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</si>
  <si>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</si>
  <si>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</si>
  <si>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</si>
  <si>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</si>
  <si>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</si>
  <si>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</si>
  <si>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</si>
  <si>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</si>
  <si>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</si>
  <si>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</si>
  <si>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</si>
  <si>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</si>
  <si>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</si>
  <si>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</si>
  <si>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</si>
  <si>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</si>
  <si>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</si>
  <si>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</si>
  <si>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</si>
  <si>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</si>
  <si>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</si>
  <si>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</si>
  <si>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</si>
  <si>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</si>
  <si>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</si>
  <si>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</si>
  <si>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</si>
  <si>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</si>
  <si>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</si>
  <si>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</si>
  <si>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</si>
  <si>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</si>
  <si>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</si>
  <si>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</si>
  <si>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</si>
  <si>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</si>
  <si>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</si>
  <si>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</si>
  <si>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</si>
  <si>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</si>
  <si>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</si>
  <si>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</si>
  <si>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</si>
  <si>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</si>
  <si>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</si>
  <si>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</si>
  <si>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</si>
  <si>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</si>
  <si>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</si>
  <si>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</si>
  <si>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</si>
  <si>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</si>
  <si>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</si>
  <si>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</si>
  <si>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</si>
  <si>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</si>
  <si>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</si>
  <si>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</si>
  <si>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</si>
  <si>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</si>
  <si>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</si>
  <si>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</si>
  <si>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</si>
  <si>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</si>
  <si>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</si>
  <si>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</si>
  <si>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</si>
  <si>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</si>
  <si>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</si>
  <si>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</si>
  <si>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</si>
  <si>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</si>
  <si>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</si>
  <si>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</si>
  <si>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</si>
  <si>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</si>
  <si>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</si>
  <si>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</si>
  <si>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</si>
  <si>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</si>
  <si>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</si>
  <si>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</si>
  <si>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</si>
  <si>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</si>
  <si>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</si>
  <si>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</si>
  <si>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</si>
  <si>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</si>
  <si>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</si>
  <si>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</si>
  <si>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</si>
  <si>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</si>
  <si>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</si>
  <si>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</si>
  <si>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</si>
  <si>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</si>
  <si>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</si>
  <si>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</si>
  <si>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</si>
  <si>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</si>
  <si>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</si>
  <si>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</si>
  <si>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</si>
  <si>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</si>
  <si>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</si>
  <si>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</si>
  <si>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</si>
  <si>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</si>
  <si>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</si>
  <si>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</si>
  <si>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</si>
  <si>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</si>
  <si>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</si>
  <si>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</si>
  <si>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</si>
  <si>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</si>
  <si>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</si>
  <si>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</si>
  <si>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</si>
  <si>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</si>
  <si>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</si>
  <si>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</si>
  <si>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</si>
  <si>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</si>
  <si>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</si>
  <si>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</si>
  <si>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</si>
  <si>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</si>
  <si>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</si>
  <si>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</si>
  <si>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</si>
  <si>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</si>
  <si>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</si>
  <si>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</si>
  <si>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</si>
  <si>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</si>
  <si>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</si>
  <si>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</si>
  <si>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</si>
  <si>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</si>
  <si>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</si>
  <si>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</si>
  <si>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</si>
  <si>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</si>
  <si>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</si>
  <si>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</si>
  <si>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</si>
  <si>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</si>
  <si>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</si>
  <si>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</si>
  <si>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</si>
  <si>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</si>
  <si>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</si>
  <si>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</si>
  <si>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</si>
  <si>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</si>
  <si>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</si>
  <si>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</si>
  <si>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</si>
  <si>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</si>
  <si>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</si>
  <si>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</si>
  <si>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</si>
  <si>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</si>
  <si>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</si>
  <si>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</si>
  <si>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</si>
  <si>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</si>
  <si>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</si>
  <si>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</si>
  <si>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</si>
  <si>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</si>
  <si>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</si>
  <si>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</si>
  <si>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</si>
  <si>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</si>
  <si>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</si>
  <si>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</si>
  <si>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</si>
  <si>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</si>
  <si>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</si>
  <si>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</si>
  <si>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</si>
  <si>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</si>
  <si>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</si>
  <si>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</si>
  <si>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</si>
  <si>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</si>
  <si>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</si>
  <si>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</si>
  <si>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</si>
  <si>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</si>
  <si>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</si>
  <si>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</si>
  <si>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</si>
  <si>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</si>
  <si>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</si>
  <si>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</si>
  <si>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</si>
  <si>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</si>
  <si>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</si>
  <si>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</si>
  <si>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</si>
  <si>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</si>
  <si>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</si>
  <si>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</si>
  <si>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</si>
  <si>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</si>
  <si>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</si>
  <si>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</si>
  <si>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</si>
  <si>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</si>
  <si>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</si>
  <si>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</si>
  <si>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</si>
  <si>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</si>
  <si>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</si>
  <si>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</si>
  <si>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</si>
  <si>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</si>
  <si>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</si>
  <si>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</si>
  <si>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</si>
  <si>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</si>
  <si>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</si>
  <si>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</si>
  <si>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</si>
  <si>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</si>
  <si>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</si>
  <si>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</si>
  <si>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</si>
  <si>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</si>
  <si>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</si>
  <si>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</si>
  <si>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</si>
  <si>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</si>
  <si>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</si>
  <si>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</si>
  <si>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</si>
  <si>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</si>
  <si>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</si>
  <si>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</si>
  <si>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</si>
  <si>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</si>
  <si>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</si>
  <si>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</si>
  <si>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</si>
  <si>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</si>
  <si>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</si>
  <si>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</si>
  <si>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</si>
  <si>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</si>
  <si>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</si>
  <si>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</si>
  <si>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</si>
  <si>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</si>
  <si>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</si>
  <si>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</si>
  <si>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</si>
  <si>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</si>
  <si>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</si>
  <si>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</si>
  <si>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</si>
  <si>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</si>
  <si>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</si>
  <si>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</si>
  <si>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</si>
  <si>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</si>
  <si>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</si>
  <si>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</si>
  <si>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</si>
  <si>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</si>
  <si>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</si>
  <si>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</si>
  <si>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</si>
  <si>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</si>
  <si>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</si>
  <si>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</si>
  <si>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</si>
  <si>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</si>
  <si>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</si>
  <si>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</si>
  <si>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</si>
  <si>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</si>
  <si>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</si>
  <si>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</si>
  <si>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</si>
  <si>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</si>
  <si>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</si>
  <si>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</si>
  <si>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</si>
  <si>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</si>
  <si>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</si>
  <si>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</si>
  <si>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</si>
  <si>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</si>
  <si>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</si>
  <si>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</si>
  <si>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</si>
  <si>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</si>
  <si>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</si>
  <si>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</si>
  <si>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</si>
  <si>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</si>
  <si>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</si>
  <si>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</si>
  <si>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</si>
  <si>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</si>
  <si>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</si>
  <si>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</si>
  <si>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</si>
  <si>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</si>
  <si>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</si>
  <si>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</si>
  <si>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</si>
  <si>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</si>
  <si>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</si>
  <si>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</si>
  <si>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</si>
  <si>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</si>
  <si>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</si>
  <si>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</si>
  <si>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</si>
  <si>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</si>
  <si>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</si>
  <si>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</si>
  <si>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</si>
  <si>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</si>
  <si>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</si>
  <si>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</si>
  <si>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</si>
  <si>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</si>
  <si>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</si>
  <si>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</si>
  <si>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</si>
  <si>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</si>
  <si>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</si>
  <si>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</si>
  <si>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</si>
  <si>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</si>
  <si>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</si>
  <si>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</si>
  <si>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</si>
  <si>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</si>
  <si>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</si>
  <si>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</si>
  <si>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</si>
  <si>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</si>
  <si>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</si>
  <si>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</si>
  <si>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</si>
  <si>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</si>
  <si>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</si>
  <si>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</si>
  <si>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</si>
  <si>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</si>
  <si>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</si>
  <si>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</si>
  <si>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</si>
  <si>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</si>
  <si>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</si>
  <si>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</si>
  <si>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</si>
  <si>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</si>
  <si>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</si>
  <si>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</si>
  <si>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</si>
  <si>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</si>
  <si>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</si>
  <si>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</si>
  <si>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</si>
  <si>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</si>
  <si>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</si>
  <si>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</si>
  <si>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</si>
  <si>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</si>
  <si>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</si>
  <si>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</si>
  <si>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</si>
  <si>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</si>
  <si>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</si>
  <si>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</si>
  <si>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</si>
  <si>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</si>
  <si>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</si>
  <si>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</si>
  <si>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</si>
  <si>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</si>
  <si>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</si>
  <si>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</si>
  <si>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</si>
  <si>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</si>
  <si>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</si>
  <si>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</si>
  <si>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</si>
  <si>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</si>
  <si>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</si>
  <si>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</si>
  <si>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</si>
  <si>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</si>
  <si>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</si>
  <si>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</si>
  <si>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</si>
  <si>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</si>
  <si>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</si>
  <si>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</si>
  <si>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</si>
  <si>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</si>
  <si>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</si>
  <si>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</si>
  <si>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</si>
  <si>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</si>
  <si>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</si>
  <si>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</si>
  <si>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</si>
  <si>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</si>
  <si>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</si>
  <si>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</si>
  <si>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</si>
  <si>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</si>
  <si>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</si>
  <si>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</si>
  <si>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</si>
  <si>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</si>
  <si>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</si>
  <si>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</si>
  <si>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</si>
  <si>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</si>
  <si>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</si>
  <si>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</si>
  <si>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</si>
  <si>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</si>
  <si>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</si>
  <si>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</si>
  <si>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</si>
  <si>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</si>
  <si>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</si>
  <si>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</si>
  <si>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</si>
  <si>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</si>
  <si>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</si>
  <si>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</si>
  <si>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</si>
  <si>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</si>
  <si>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</si>
  <si>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</si>
  <si>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</si>
  <si>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</si>
  <si>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</si>
  <si>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</si>
  <si>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</si>
  <si>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</si>
  <si>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</si>
  <si>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</si>
  <si>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</si>
  <si>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</si>
  <si>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</si>
  <si>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</si>
  <si>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</si>
  <si>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</si>
  <si>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</si>
  <si>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</si>
  <si>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</si>
  <si>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</si>
  <si>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</si>
  <si>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</si>
  <si>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</si>
  <si>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</si>
  <si>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</si>
  <si>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</si>
  <si>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</si>
  <si>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</si>
  <si>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</si>
  <si>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</si>
  <si>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</si>
  <si>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</si>
  <si>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</si>
  <si>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</si>
  <si>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</si>
  <si>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</si>
  <si>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</si>
  <si>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</si>
  <si>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</si>
  <si>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</si>
  <si>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</si>
  <si>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</si>
  <si>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</si>
  <si>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</si>
  <si>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</si>
  <si>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</si>
  <si>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</si>
  <si>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</si>
  <si>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</si>
  <si>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</si>
  <si>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</si>
  <si>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</si>
  <si>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</si>
  <si>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</si>
  <si>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</si>
  <si>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</si>
  <si>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</si>
  <si>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</si>
  <si>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</si>
  <si>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</si>
  <si>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</si>
  <si>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</si>
  <si>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</si>
  <si>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</si>
  <si>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</si>
  <si>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</si>
  <si>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</si>
  <si>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</si>
  <si>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</si>
  <si>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</si>
  <si>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</si>
  <si>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</si>
  <si>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</si>
  <si>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</si>
  <si>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</si>
  <si>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</si>
  <si>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</si>
  <si>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</si>
  <si>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</si>
  <si>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</si>
  <si>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</si>
  <si>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</si>
  <si>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</si>
  <si>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</si>
  <si>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</si>
  <si>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</si>
  <si>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</si>
  <si>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</si>
  <si>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</si>
  <si>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</si>
  <si>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</si>
  <si>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</si>
  <si>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</si>
  <si>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</si>
  <si>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</si>
  <si>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</si>
  <si>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</si>
  <si>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</si>
  <si>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</si>
  <si>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</si>
  <si>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</si>
  <si>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</si>
  <si>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</si>
  <si>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</si>
  <si>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</si>
  <si>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</si>
  <si>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</si>
  <si>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</si>
  <si>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</si>
  <si>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</si>
  <si>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</si>
  <si>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</si>
  <si>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</si>
  <si>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</si>
  <si>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</si>
  <si>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</si>
  <si>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</si>
  <si>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</si>
  <si>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</si>
  <si>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</si>
  <si>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</si>
  <si>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</si>
  <si>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</si>
  <si>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</si>
  <si>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</si>
  <si>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</si>
  <si>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</si>
  <si>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</si>
  <si>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</si>
  <si>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</si>
  <si>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</si>
  <si>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</si>
  <si>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</si>
  <si>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</si>
  <si>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</si>
  <si>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</si>
  <si>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</si>
  <si>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</si>
  <si>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</si>
  <si>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</si>
  <si>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</si>
  <si>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</si>
  <si>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</si>
  <si>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</si>
  <si>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</si>
  <si>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</si>
  <si>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</si>
  <si>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</si>
  <si>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</si>
  <si>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</si>
  <si>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</si>
  <si>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</si>
  <si>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</si>
  <si>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</si>
  <si>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</si>
  <si>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</si>
  <si>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</si>
  <si>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</si>
  <si>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</si>
  <si>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</si>
  <si>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</si>
  <si>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</si>
  <si>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</si>
  <si>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</si>
  <si>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</si>
  <si>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</si>
  <si>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</si>
  <si>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</si>
  <si>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</si>
  <si>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</si>
  <si>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</si>
  <si>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</si>
  <si>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</si>
  <si>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</si>
  <si>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</si>
  <si>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</si>
  <si>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</si>
  <si>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</si>
  <si>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</si>
  <si>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</si>
  <si>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</si>
  <si>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</si>
  <si>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</si>
  <si>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</si>
  <si>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</si>
  <si>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</si>
  <si>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</si>
  <si>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</si>
  <si>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</si>
  <si>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</si>
  <si>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</si>
  <si>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</si>
  <si>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</si>
  <si>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</si>
  <si>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</si>
  <si>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</si>
  <si>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</si>
  <si>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</si>
  <si>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</si>
  <si>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</si>
  <si>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</si>
  <si>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</si>
  <si>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</si>
  <si>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</si>
  <si>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</si>
  <si>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</si>
  <si>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</si>
  <si>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</si>
  <si>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</si>
  <si>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</si>
  <si>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</si>
  <si>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</si>
  <si>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</si>
  <si>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</si>
  <si>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</si>
  <si>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</si>
  <si>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</si>
  <si>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</si>
  <si>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</si>
  <si>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</si>
  <si>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</si>
  <si>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</si>
  <si>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</si>
  <si>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</si>
  <si>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</si>
  <si>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</si>
  <si>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</si>
  <si>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</si>
  <si>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</si>
  <si>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</si>
  <si>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</si>
  <si>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</si>
  <si>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</si>
  <si>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</si>
  <si>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</si>
  <si>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</si>
  <si>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</si>
  <si>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</si>
  <si>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</si>
  <si>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</si>
  <si>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</si>
  <si>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</si>
  <si>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</si>
  <si>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</si>
  <si>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</si>
  <si>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</si>
  <si>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</si>
  <si>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</si>
  <si>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</si>
  <si>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</si>
  <si>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</si>
  <si>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</si>
  <si>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</si>
  <si>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</si>
  <si>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</si>
  <si>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</si>
  <si>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</si>
  <si>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</si>
  <si>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</si>
  <si>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</si>
  <si>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</si>
  <si>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</si>
  <si>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</si>
  <si>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</si>
  <si>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</si>
  <si>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</si>
  <si>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</si>
  <si>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</si>
  <si>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</si>
  <si>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</si>
  <si>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</si>
  <si>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</si>
  <si>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</si>
  <si>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</si>
  <si>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</si>
  <si>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</si>
  <si>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</si>
  <si>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</si>
  <si>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</si>
  <si>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</si>
  <si>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</si>
  <si>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</si>
  <si>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</si>
  <si>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</si>
  <si>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</si>
  <si>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</si>
  <si>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</si>
  <si>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</si>
  <si>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</si>
  <si>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</si>
  <si>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</si>
  <si>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</si>
  <si>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</si>
  <si>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</si>
  <si>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</si>
  <si>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</si>
  <si>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</si>
  <si>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</si>
  <si>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</si>
  <si>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</si>
  <si>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</si>
  <si>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</si>
  <si>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</si>
  <si>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</si>
  <si>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</si>
  <si>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</si>
  <si>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</si>
  <si>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</si>
  <si>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</si>
  <si>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</si>
  <si>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</si>
  <si>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</si>
  <si>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</si>
  <si>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</si>
  <si>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</si>
  <si>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</si>
  <si>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</si>
  <si>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</si>
  <si>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</si>
  <si>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</si>
  <si>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</si>
  <si>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</si>
  <si>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</si>
  <si>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</si>
  <si>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</si>
  <si>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</si>
  <si>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</si>
  <si>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</si>
  <si>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</si>
  <si>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</si>
  <si>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</si>
  <si>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</si>
  <si>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</si>
  <si>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</si>
  <si>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</si>
  <si>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</si>
  <si>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</si>
  <si>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</si>
  <si>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</si>
  <si>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</si>
  <si>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</si>
  <si>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</si>
  <si>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</si>
  <si>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</si>
  <si>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</si>
  <si>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</si>
  <si>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</si>
  <si>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</si>
  <si>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</si>
  <si>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</si>
  <si>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</si>
  <si>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</si>
  <si>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</si>
  <si>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</si>
  <si>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</si>
  <si>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</si>
  <si>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</si>
  <si>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</si>
  <si>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</si>
  <si>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</si>
  <si>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</si>
  <si>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</si>
  <si>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</si>
  <si>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</si>
  <si>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</si>
  <si>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</si>
  <si>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</si>
  <si>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</si>
  <si>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</si>
  <si>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</si>
  <si>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</si>
  <si>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</si>
  <si>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</si>
  <si>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</si>
  <si>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</si>
  <si>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</si>
  <si>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</si>
  <si>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</si>
  <si>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</si>
  <si>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</si>
  <si>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</si>
  <si>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</si>
  <si>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</si>
  <si>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</si>
  <si>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</si>
  <si>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</si>
  <si>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</si>
  <si>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</si>
  <si>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</si>
  <si>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</si>
  <si>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</si>
  <si>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</si>
  <si>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</si>
  <si>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</si>
  <si>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</si>
  <si>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</si>
  <si>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</si>
  <si>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</si>
  <si>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</si>
  <si>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</si>
  <si>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</si>
  <si>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</si>
  <si>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</si>
  <si>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</si>
  <si>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</si>
  <si>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</si>
  <si>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</si>
  <si>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</si>
  <si>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</si>
  <si>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</si>
  <si>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</si>
  <si>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</si>
  <si>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</si>
  <si>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</si>
  <si>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</si>
  <si>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</si>
  <si>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</si>
  <si>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</si>
  <si>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</si>
  <si>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</si>
  <si>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</si>
  <si>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</si>
  <si>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</si>
  <si>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</si>
  <si>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</si>
  <si>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</si>
  <si>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</si>
  <si>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</si>
  <si>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</si>
  <si>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</si>
  <si>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</si>
  <si>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</si>
  <si>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</si>
  <si>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</si>
  <si>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</si>
  <si>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</si>
  <si>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</si>
  <si>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</si>
  <si>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</si>
  <si>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</si>
  <si>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</si>
  <si>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</si>
  <si>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</si>
  <si>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</si>
  <si>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</si>
  <si>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</si>
  <si>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</si>
  <si>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</si>
  <si>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</si>
  <si>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</si>
  <si>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</si>
  <si>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</si>
  <si>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</si>
  <si>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</si>
  <si>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</si>
  <si>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</si>
  <si>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</si>
  <si>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</si>
  <si>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</si>
  <si>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</si>
  <si>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</si>
  <si>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</si>
  <si>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</si>
  <si>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</si>
  <si>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</si>
  <si>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</si>
  <si>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</si>
  <si>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</si>
  <si>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</si>
  <si>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</si>
  <si>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</si>
  <si>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</si>
  <si>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</si>
  <si>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</si>
  <si>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</si>
  <si>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</si>
  <si>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</si>
  <si>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</si>
  <si>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</si>
  <si>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</si>
  <si>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</si>
  <si>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</si>
  <si>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</si>
  <si>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</si>
  <si>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</si>
  <si>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</si>
  <si>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</si>
  <si>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</si>
  <si>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</si>
  <si>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</si>
  <si>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</si>
  <si>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</si>
  <si>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</si>
  <si>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</si>
  <si>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</si>
  <si>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</si>
  <si>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</si>
  <si>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</si>
  <si>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</si>
  <si>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</si>
  <si>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</si>
  <si>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</si>
  <si>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</si>
  <si>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</si>
  <si>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</si>
  <si>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</si>
  <si>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</si>
  <si>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</si>
  <si>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</si>
  <si>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</si>
  <si>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</si>
  <si>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</si>
  <si>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</si>
  <si>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</si>
  <si>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</si>
  <si>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</si>
  <si>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</si>
  <si>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</si>
  <si>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</si>
  <si>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</si>
  <si>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</si>
  <si>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</si>
  <si>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</si>
  <si>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</si>
  <si>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</si>
  <si>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</si>
  <si>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</si>
  <si>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</si>
  <si>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</si>
  <si>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</si>
  <si>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</si>
  <si>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</si>
  <si>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</si>
  <si>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</si>
  <si>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</si>
  <si>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</si>
  <si>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</si>
  <si>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</si>
  <si>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</si>
  <si>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</si>
  <si>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</si>
  <si>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</si>
  <si>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</si>
  <si>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</si>
  <si>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</si>
  <si>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</si>
  <si>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</si>
  <si>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</si>
  <si>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</si>
  <si>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</si>
  <si>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</si>
  <si>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</si>
  <si>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</si>
  <si>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</si>
  <si>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</si>
  <si>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</si>
  <si>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</si>
  <si>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</si>
  <si>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</si>
  <si>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</si>
  <si>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</si>
  <si>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</si>
  <si>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</si>
  <si>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</si>
  <si>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</si>
  <si>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</si>
  <si>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</si>
  <si>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</si>
  <si>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</si>
  <si>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</si>
  <si>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</si>
  <si>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</si>
  <si>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</si>
  <si>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</si>
  <si>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</si>
  <si>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</si>
  <si>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</si>
  <si>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</si>
  <si>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</si>
  <si>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</si>
  <si>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</si>
  <si>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</si>
  <si>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</si>
  <si>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</si>
  <si>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</si>
  <si>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</si>
  <si>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</si>
  <si>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</si>
  <si>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</si>
  <si>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</si>
  <si>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</si>
  <si>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</si>
  <si>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</si>
  <si>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</si>
  <si>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</si>
  <si>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</si>
  <si>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</si>
  <si>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</si>
  <si>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</si>
  <si>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</si>
  <si>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</si>
  <si>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</si>
  <si>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</si>
  <si>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</si>
  <si>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</si>
  <si>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</si>
  <si>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</si>
  <si>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</si>
  <si>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</si>
  <si>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</si>
  <si>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</si>
  <si>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</si>
  <si>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</si>
  <si>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</si>
  <si>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</si>
  <si>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</si>
  <si>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</si>
  <si>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</si>
  <si>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</si>
  <si>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</si>
  <si>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</si>
  <si>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</si>
  <si>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</si>
  <si>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</si>
  <si>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</si>
  <si>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</si>
  <si>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</si>
  <si>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</si>
  <si>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</si>
  <si>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</si>
  <si>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</si>
  <si>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</si>
  <si>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</si>
  <si>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</si>
  <si>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</si>
  <si>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</si>
  <si>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</si>
  <si>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</si>
  <si>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</si>
  <si>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</si>
  <si>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</si>
  <si>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</si>
  <si>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</si>
  <si>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</si>
  <si>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</si>
  <si>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</si>
  <si>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</si>
  <si>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</si>
  <si>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</si>
  <si>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</si>
  <si>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</si>
  <si>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</si>
  <si>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</si>
  <si>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</si>
  <si>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</si>
  <si>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</si>
  <si>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</si>
  <si>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</si>
  <si>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</si>
  <si>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</si>
  <si>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</si>
  <si>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</si>
  <si>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</si>
  <si>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</si>
  <si>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</si>
  <si>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</si>
  <si>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</si>
  <si>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</si>
  <si>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</si>
  <si>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</si>
  <si>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</si>
  <si>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</si>
  <si>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</si>
  <si>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</si>
  <si>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</si>
  <si>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</si>
  <si>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</si>
  <si>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</si>
  <si>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</si>
  <si>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</si>
  <si>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</si>
  <si>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</si>
  <si>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</si>
  <si>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</si>
  <si>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</si>
  <si>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</si>
  <si>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</si>
  <si>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</si>
  <si>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</si>
  <si>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</si>
  <si>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</si>
  <si>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</si>
  <si>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</si>
  <si>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</si>
  <si>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</si>
  <si>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</si>
  <si>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</si>
  <si>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</si>
  <si>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</si>
  <si>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</si>
  <si>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</si>
  <si>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</si>
  <si>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</si>
  <si>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</si>
  <si>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</si>
  <si>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</si>
  <si>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</si>
  <si>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</si>
  <si>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</si>
  <si>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</si>
  <si>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</si>
  <si>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</si>
  <si>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</si>
  <si>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</si>
  <si>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</si>
  <si>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</si>
  <si>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</si>
  <si>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</si>
  <si>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</si>
  <si>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</si>
  <si>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</si>
  <si>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</si>
  <si>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</si>
  <si>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</si>
  <si>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</si>
  <si>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</si>
  <si>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</si>
  <si>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</si>
  <si>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</si>
  <si>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</si>
  <si>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</si>
  <si>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</si>
  <si>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</si>
  <si>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</si>
  <si>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</si>
  <si>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</si>
  <si>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</si>
  <si>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</si>
  <si>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</si>
  <si>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</si>
  <si>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</si>
  <si>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</si>
  <si>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</si>
  <si>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</si>
  <si>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</si>
  <si>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</si>
  <si>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</si>
  <si>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</si>
  <si>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</si>
  <si>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</si>
  <si>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</si>
  <si>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</si>
  <si>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</si>
  <si>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</si>
  <si>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</si>
  <si>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</si>
  <si>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</si>
  <si>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</si>
  <si>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</si>
  <si>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</si>
  <si>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</si>
  <si>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</si>
  <si>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</si>
  <si>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</si>
  <si>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</si>
  <si>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</si>
  <si>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</si>
  <si>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</si>
  <si>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</si>
  <si>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</si>
  <si>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</si>
  <si>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</si>
  <si>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</si>
  <si>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</si>
  <si>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</si>
  <si>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</si>
  <si>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</si>
  <si>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</si>
  <si>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</si>
  <si>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</si>
  <si>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</si>
  <si>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</si>
  <si>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</si>
  <si>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</si>
  <si>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</si>
  <si>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</si>
  <si>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</si>
  <si>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</si>
  <si>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</si>
  <si>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</si>
  <si>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</si>
  <si>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</si>
  <si>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</si>
  <si>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</si>
  <si>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</si>
  <si>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</si>
  <si>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</si>
  <si>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</si>
  <si>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</si>
  <si>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</si>
  <si>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</si>
  <si>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</si>
  <si>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</si>
  <si>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</si>
  <si>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</si>
  <si>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</si>
  <si>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</si>
  <si>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</si>
  <si>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</si>
  <si>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</si>
  <si>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</si>
  <si>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</si>
  <si>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</si>
  <si>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</si>
  <si>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</si>
  <si>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</si>
  <si>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</si>
  <si>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</si>
  <si>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</si>
  <si>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</si>
  <si>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</si>
  <si>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</si>
  <si>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</si>
  <si>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</si>
  <si>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</si>
  <si>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</si>
  <si>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</si>
  <si>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</si>
  <si>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</si>
  <si>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</si>
  <si>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</si>
  <si>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</si>
  <si>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</si>
  <si>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</si>
  <si>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</si>
  <si>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</si>
  <si>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</si>
  <si>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</si>
  <si>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</si>
  <si>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</si>
  <si>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</si>
  <si>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</si>
  <si>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</si>
  <si>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</si>
  <si>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</si>
  <si>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</si>
  <si>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</si>
  <si>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</si>
  <si>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</si>
  <si>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</si>
  <si>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</si>
  <si>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</si>
  <si>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</si>
  <si>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</si>
  <si>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</si>
  <si>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</si>
  <si>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</si>
  <si>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</si>
  <si>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</si>
  <si>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</si>
  <si>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</si>
  <si>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</si>
  <si>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</si>
  <si>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</si>
  <si>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</si>
  <si>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</si>
  <si>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</si>
  <si>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</si>
  <si>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</si>
  <si>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</si>
  <si>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</si>
  <si>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</si>
  <si>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</si>
  <si>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</si>
  <si>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</si>
  <si>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</si>
  <si>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</si>
  <si>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</si>
  <si>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</si>
  <si>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</si>
  <si>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</si>
  <si>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</si>
  <si>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</si>
  <si>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</si>
  <si>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</si>
  <si>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</si>
  <si>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</si>
  <si>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</si>
  <si>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</si>
  <si>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</si>
  <si>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</si>
  <si>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</si>
  <si>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</si>
  <si>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</si>
  <si>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</si>
  <si>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</si>
  <si>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</si>
  <si>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</si>
  <si>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</si>
  <si>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</si>
  <si>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</si>
  <si>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</si>
  <si>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</si>
  <si>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</si>
  <si>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</si>
  <si>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</si>
  <si>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</si>
  <si>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</si>
  <si>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</si>
  <si>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</si>
  <si>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</si>
  <si>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</si>
  <si>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</si>
  <si>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</si>
  <si>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</si>
  <si>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</si>
  <si>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</si>
  <si>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</si>
  <si>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</si>
  <si>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</si>
  <si>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</si>
  <si>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</si>
  <si>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</si>
  <si>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</si>
  <si>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</si>
  <si>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</si>
  <si>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</si>
  <si>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</si>
  <si>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</si>
  <si>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</si>
  <si>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</si>
  <si>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</si>
  <si>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</si>
  <si>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</si>
  <si>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</si>
  <si>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</si>
  <si>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</si>
  <si>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</si>
  <si>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</si>
  <si>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</si>
  <si>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</si>
  <si>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</si>
  <si>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</si>
  <si>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</si>
  <si>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</si>
  <si>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</si>
  <si>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</si>
  <si>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</si>
  <si>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</si>
  <si>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</si>
  <si>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</si>
  <si>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</si>
  <si>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</si>
  <si>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</si>
  <si>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</si>
  <si>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</si>
  <si>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</si>
  <si>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</si>
  <si>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</si>
  <si>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</si>
  <si>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</si>
  <si>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</si>
  <si>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</si>
  <si>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</si>
  <si>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</si>
  <si>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</si>
  <si>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</si>
  <si>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</si>
  <si>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</si>
  <si>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</si>
  <si>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</si>
  <si>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</si>
  <si>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</si>
  <si>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</si>
  <si>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</si>
  <si>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</si>
  <si>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</si>
  <si>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</si>
  <si>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</si>
  <si>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</si>
  <si>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</si>
  <si>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</si>
  <si>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</si>
  <si>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</si>
  <si>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</si>
  <si>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</si>
  <si>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</si>
  <si>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</si>
  <si>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</si>
  <si>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</si>
  <si>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</si>
  <si>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</si>
  <si>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</si>
  <si>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</si>
  <si>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</si>
  <si>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</si>
  <si>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</si>
  <si>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</si>
  <si>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</si>
  <si>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</si>
  <si>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</si>
  <si>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</si>
  <si>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</si>
  <si>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</si>
  <si>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</si>
  <si>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</si>
  <si>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</si>
  <si>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</si>
  <si>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</si>
  <si>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</si>
  <si>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</si>
  <si>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</si>
  <si>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</si>
  <si>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</si>
  <si>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</si>
  <si>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</si>
  <si>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</si>
  <si>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</si>
  <si>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</si>
  <si>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</si>
  <si>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</si>
  <si>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</si>
  <si>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</si>
  <si>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</si>
  <si>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</si>
  <si>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</si>
  <si>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</si>
  <si>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</si>
  <si>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</si>
  <si>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</si>
  <si>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</si>
  <si>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</si>
  <si>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</si>
  <si>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</si>
  <si>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</si>
  <si>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</si>
  <si>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</si>
  <si>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</si>
  <si>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</si>
  <si>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</si>
  <si>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</si>
  <si>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</si>
  <si>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</si>
  <si>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</si>
  <si>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</si>
  <si>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</si>
  <si>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</si>
  <si>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</si>
  <si>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</si>
  <si>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</si>
  <si>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</si>
  <si>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</si>
  <si>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</si>
  <si>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</si>
  <si>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</si>
  <si>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</si>
  <si>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</si>
  <si>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</si>
  <si>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</si>
  <si>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</si>
  <si>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</si>
  <si>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</si>
  <si>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</si>
  <si>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</si>
  <si>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</si>
  <si>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</si>
  <si>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</si>
  <si>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</si>
  <si>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</si>
  <si>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</si>
  <si>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</si>
  <si>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</si>
  <si>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</si>
  <si>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</si>
  <si>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</si>
  <si>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</si>
  <si>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</si>
  <si>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</si>
  <si>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</si>
  <si>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</si>
  <si>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</si>
  <si>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</si>
  <si>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</si>
  <si>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</si>
  <si>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</si>
  <si>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</si>
  <si>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</si>
  <si>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</si>
  <si>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</si>
  <si>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</si>
  <si>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</si>
  <si>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</si>
  <si>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</si>
  <si>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</si>
  <si>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</si>
  <si>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</si>
  <si>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</si>
  <si>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</si>
  <si>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</si>
  <si>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</si>
  <si>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</si>
  <si>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</si>
  <si>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</si>
  <si>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</si>
  <si>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</si>
  <si>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</si>
  <si>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</si>
  <si>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</si>
  <si>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</si>
  <si>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</si>
  <si>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</si>
  <si>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</si>
  <si>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</si>
  <si>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</si>
  <si>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</si>
  <si>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</si>
  <si>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</si>
  <si>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</si>
  <si>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</si>
  <si>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</si>
  <si>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</si>
  <si>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</si>
  <si>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</si>
  <si>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</si>
  <si>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</si>
  <si>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</si>
  <si>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</si>
  <si>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</si>
  <si>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</si>
  <si>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</si>
  <si>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</si>
  <si>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</si>
  <si>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</si>
  <si>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</si>
  <si>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</si>
  <si>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</si>
  <si>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</si>
  <si>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</si>
  <si>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</si>
  <si>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</si>
  <si>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</si>
  <si>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</si>
  <si>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</si>
  <si>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</si>
  <si>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</si>
  <si>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</si>
  <si>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</si>
  <si>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</si>
  <si>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</si>
  <si>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</si>
  <si>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</si>
  <si>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</si>
  <si>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</si>
  <si>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</si>
  <si>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</si>
  <si>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</si>
  <si>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</si>
  <si>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</si>
  <si>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</si>
  <si>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</si>
  <si>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</si>
  <si>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</si>
  <si>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</si>
  <si>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</si>
  <si>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</si>
  <si>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</si>
  <si>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</si>
  <si>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</si>
  <si>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</si>
  <si>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</si>
  <si>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</si>
  <si>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</si>
  <si>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</si>
  <si>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</si>
  <si>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</si>
  <si>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</si>
  <si>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</si>
  <si>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</si>
  <si>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</si>
  <si>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</si>
  <si>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</si>
  <si>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</si>
  <si>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</si>
  <si>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</si>
  <si>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</si>
  <si>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</si>
  <si>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</si>
  <si>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</si>
  <si>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</si>
  <si>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</si>
  <si>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</si>
  <si>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</si>
  <si>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</si>
  <si>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</si>
  <si>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</si>
  <si>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</si>
  <si>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</si>
  <si>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</si>
  <si>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</si>
  <si>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</si>
  <si>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</si>
  <si>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</si>
  <si>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</si>
  <si>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</si>
  <si>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</si>
  <si>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</si>
  <si>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</si>
  <si>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</si>
  <si>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</si>
  <si>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</si>
  <si>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</si>
  <si>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</si>
  <si>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</si>
  <si>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</si>
  <si>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</si>
  <si>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</si>
  <si>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</si>
  <si>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</si>
  <si>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</si>
  <si>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</si>
  <si>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</si>
  <si>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</si>
  <si>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</si>
  <si>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</si>
  <si>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</si>
  <si>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</si>
  <si>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</si>
  <si>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</si>
  <si>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</si>
  <si>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</si>
  <si>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</si>
  <si>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</si>
  <si>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</si>
  <si>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</si>
  <si>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</si>
  <si>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</si>
  <si>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</si>
  <si>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</si>
  <si>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</si>
  <si>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</si>
  <si>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</si>
  <si>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</si>
  <si>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</si>
  <si>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</si>
  <si>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</si>
  <si>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</si>
  <si>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</si>
  <si>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</si>
  <si>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</si>
  <si>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</si>
  <si>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</si>
  <si>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</si>
  <si>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</si>
  <si>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</si>
  <si>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</si>
  <si>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</si>
  <si>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</si>
  <si>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</si>
  <si>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</si>
  <si>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</si>
  <si>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</si>
  <si>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</si>
  <si>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</si>
  <si>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</si>
  <si>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</si>
  <si>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</si>
  <si>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</si>
  <si>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</si>
  <si>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</si>
  <si>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</si>
  <si>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</si>
  <si>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</si>
  <si>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</si>
  <si>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</si>
  <si>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</si>
  <si>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</si>
  <si>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</si>
  <si>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</si>
  <si>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</si>
  <si>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</si>
  <si>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</si>
  <si>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</si>
  <si>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</si>
  <si>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</si>
  <si>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</si>
  <si>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</si>
  <si>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</si>
  <si>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</si>
  <si>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</si>
  <si>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</si>
  <si>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</si>
  <si>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</si>
  <si>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</si>
  <si>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</si>
  <si>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</si>
  <si>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</si>
  <si>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</si>
  <si>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</si>
  <si>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</si>
  <si>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</si>
  <si>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</si>
  <si>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</si>
  <si>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</si>
  <si>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</si>
  <si>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</si>
  <si>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</si>
  <si>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</si>
  <si>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</si>
  <si>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</si>
  <si>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</si>
  <si>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</si>
  <si>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</si>
  <si>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</si>
  <si>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</si>
  <si>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</si>
  <si>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</si>
  <si>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</si>
  <si>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</si>
  <si>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</si>
  <si>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</si>
  <si>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</si>
  <si>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</si>
  <si>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</si>
  <si>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</si>
  <si>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</si>
  <si>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</si>
  <si>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</si>
  <si>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</si>
  <si>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</si>
  <si>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</si>
  <si>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</si>
  <si>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</si>
  <si>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</si>
  <si>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</si>
  <si>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</si>
  <si>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</si>
  <si>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</si>
  <si>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</si>
  <si>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</si>
  <si>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</si>
  <si>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</si>
  <si>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</si>
  <si>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</si>
  <si>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</si>
  <si>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</si>
  <si>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</si>
  <si>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</si>
  <si>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</si>
  <si>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</si>
  <si>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</si>
  <si>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</si>
  <si>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</si>
  <si>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</si>
  <si>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</si>
  <si>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</si>
  <si>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</si>
  <si>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</si>
  <si>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</si>
  <si>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</si>
  <si>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</si>
  <si>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</si>
  <si>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</si>
  <si>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</si>
  <si>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</si>
  <si>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</si>
  <si>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</si>
  <si>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</si>
  <si>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</si>
  <si>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</si>
  <si>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</si>
  <si>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</si>
  <si>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</si>
  <si>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</si>
  <si>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</si>
  <si>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</si>
  <si>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</si>
  <si>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</si>
  <si>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</si>
  <si>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</si>
  <si>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</si>
  <si>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</si>
  <si>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</si>
  <si>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</si>
  <si>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</si>
  <si>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</si>
  <si>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</si>
  <si>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</si>
  <si>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</si>
  <si>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</si>
  <si>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</si>
  <si>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</si>
  <si>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</si>
  <si>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</si>
  <si>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</si>
  <si>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</si>
  <si>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</si>
  <si>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</si>
  <si>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</si>
  <si>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</si>
  <si>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</si>
  <si>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</si>
  <si>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</si>
  <si>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</si>
  <si>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</si>
  <si>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</si>
  <si>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</si>
  <si>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</si>
  <si>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</si>
  <si>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</si>
  <si>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</si>
  <si>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</si>
  <si>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</si>
  <si>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</si>
  <si>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</si>
  <si>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</si>
  <si>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</si>
  <si>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</si>
  <si>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</si>
  <si>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</si>
  <si>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</si>
  <si>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</si>
  <si>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</si>
  <si>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</si>
  <si>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</si>
  <si>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</si>
  <si>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</si>
  <si>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</si>
  <si>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</si>
  <si>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</si>
  <si>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</si>
  <si>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</si>
  <si>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</si>
  <si>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</si>
  <si>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</si>
  <si>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</si>
  <si>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</si>
  <si>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</si>
  <si>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</si>
  <si>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</si>
  <si>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</si>
  <si>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</si>
  <si>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</si>
  <si>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</si>
  <si>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</si>
  <si>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</si>
  <si>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</si>
  <si>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</si>
  <si>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</si>
  <si>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</si>
  <si>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</si>
  <si>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</si>
  <si>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</si>
  <si>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</si>
  <si>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</si>
  <si>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</si>
  <si>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</si>
  <si>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</si>
  <si>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</si>
  <si>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</si>
  <si>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</si>
  <si>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</si>
  <si>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</si>
  <si>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</si>
  <si>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</si>
  <si>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</si>
  <si>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</si>
  <si>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</si>
  <si>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</si>
  <si>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</si>
  <si>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</si>
  <si>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</si>
  <si>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</si>
  <si>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</si>
  <si>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</si>
  <si>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</si>
  <si>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</si>
  <si>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</si>
  <si>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</si>
  <si>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</si>
  <si>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</si>
  <si>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</si>
  <si>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</si>
  <si>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</si>
  <si>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</si>
  <si>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</si>
  <si>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</si>
  <si>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</si>
  <si>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</si>
  <si>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</si>
  <si>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</si>
  <si>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</si>
  <si>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</si>
  <si>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</si>
  <si>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</si>
  <si>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</si>
  <si>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</si>
  <si>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</si>
  <si>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</si>
  <si>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</si>
  <si>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</si>
  <si>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</si>
  <si>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</si>
  <si>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</si>
  <si>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</si>
  <si>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</si>
  <si>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</si>
  <si>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</si>
  <si>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</si>
  <si>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</si>
  <si>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</si>
  <si>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</si>
  <si>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</si>
  <si>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</si>
  <si>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</si>
  <si>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</si>
  <si>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</si>
  <si>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</si>
  <si>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</si>
  <si>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</si>
  <si>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</si>
  <si>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</si>
  <si>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</si>
  <si>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</si>
  <si>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</si>
  <si>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</si>
  <si>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</si>
  <si>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</si>
  <si>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</si>
  <si>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</si>
  <si>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</si>
  <si>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</si>
  <si>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</si>
  <si>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</si>
  <si>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</si>
  <si>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</si>
  <si>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</si>
  <si>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</si>
  <si>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</si>
  <si>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</si>
  <si>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</si>
  <si>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</si>
  <si>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</si>
  <si>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</si>
  <si>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</si>
  <si>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</si>
  <si>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</si>
  <si>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</si>
  <si>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</si>
  <si>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</si>
  <si>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</si>
  <si>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</si>
  <si>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</si>
  <si>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</si>
  <si>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</si>
  <si>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</si>
  <si>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</si>
  <si>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</si>
  <si>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</si>
  <si>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</si>
  <si>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</si>
  <si>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</si>
  <si>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</si>
  <si>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</si>
  <si>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</si>
  <si>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</si>
  <si>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</si>
  <si>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</si>
  <si>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</si>
  <si>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</si>
  <si>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</si>
  <si>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</si>
  <si>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</si>
  <si>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</si>
  <si>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</si>
  <si>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</si>
  <si>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</si>
  <si>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</si>
  <si>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</si>
  <si>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</si>
  <si>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</si>
  <si>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</si>
  <si>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</si>
  <si>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</si>
  <si>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</si>
  <si>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</si>
  <si>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</si>
  <si>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</si>
  <si>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</si>
  <si>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</si>
  <si>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</si>
  <si>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</si>
  <si>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</si>
  <si>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</si>
  <si>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</si>
  <si>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</si>
  <si>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</si>
  <si>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</si>
  <si>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</si>
  <si>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</si>
  <si>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</si>
  <si>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</si>
  <si>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</si>
  <si>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</si>
  <si>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</si>
  <si>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</si>
  <si>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</si>
  <si>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</si>
  <si>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</si>
  <si>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</si>
  <si>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</si>
  <si>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</si>
  <si>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</si>
  <si>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</si>
  <si>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</si>
  <si>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</si>
  <si>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</si>
  <si>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</si>
  <si>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</si>
  <si>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</si>
  <si>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</si>
  <si>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</si>
  <si>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</si>
  <si>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</si>
  <si>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</si>
  <si>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</si>
  <si>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</si>
  <si>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</si>
  <si>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</si>
  <si>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</si>
  <si>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</si>
  <si>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</si>
  <si>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</si>
  <si>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</si>
  <si>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</si>
  <si>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</si>
  <si>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</si>
  <si>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</si>
  <si>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</si>
  <si>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</si>
  <si>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</si>
  <si>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</si>
  <si>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</si>
  <si>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</si>
  <si>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</si>
  <si>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</si>
  <si>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</si>
  <si>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</si>
  <si>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</si>
  <si>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</si>
  <si>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</si>
  <si>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</si>
  <si>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</si>
  <si>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</si>
  <si>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</si>
  <si>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</si>
  <si>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</si>
  <si>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</si>
  <si>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</si>
  <si>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</si>
  <si>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</si>
  <si>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</si>
  <si>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</si>
  <si>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</si>
  <si>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</si>
  <si>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</si>
  <si>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</si>
  <si>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</si>
  <si>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</si>
  <si>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</si>
  <si>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</si>
  <si>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</si>
  <si>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</si>
  <si>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</si>
  <si>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</si>
  <si>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</si>
  <si>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</si>
  <si>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</si>
  <si>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</si>
  <si>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</si>
  <si>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</si>
  <si>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</si>
  <si>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</si>
  <si>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</si>
  <si>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</si>
  <si>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</si>
  <si>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</si>
  <si>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</si>
  <si>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</si>
  <si>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</si>
  <si>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</si>
  <si>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</si>
  <si>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</si>
  <si>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</si>
  <si>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</si>
  <si>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</si>
  <si>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</si>
  <si>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</si>
  <si>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</si>
  <si>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</si>
  <si>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</si>
  <si>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</si>
  <si>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</si>
  <si>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</si>
  <si>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</si>
  <si>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</si>
  <si>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</si>
  <si>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</si>
  <si>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</si>
  <si>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</si>
  <si>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</si>
  <si>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</si>
  <si>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</si>
  <si>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</si>
  <si>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</si>
  <si>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</si>
  <si>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</si>
  <si>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</si>
  <si>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</si>
  <si>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</si>
  <si>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</si>
  <si>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</si>
  <si>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</si>
  <si>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</si>
  <si>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</si>
  <si>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</si>
  <si>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</si>
  <si>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</si>
  <si>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</si>
  <si>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</si>
  <si>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</si>
  <si>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</si>
  <si>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</si>
  <si>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</si>
  <si>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</si>
  <si>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</si>
  <si>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</si>
  <si>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</si>
  <si>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</si>
  <si>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</si>
  <si>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</si>
  <si>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</si>
  <si>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</si>
  <si>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</si>
  <si>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</si>
  <si>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</si>
  <si>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</si>
  <si>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</si>
  <si>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</si>
  <si>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</si>
  <si>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</si>
  <si>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</si>
  <si>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</si>
  <si>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</si>
  <si>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</si>
  <si>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</si>
  <si>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</si>
  <si>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</si>
  <si>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</si>
  <si>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</si>
  <si>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</si>
  <si>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</si>
  <si>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</si>
  <si>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</si>
  <si>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</si>
  <si>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</si>
  <si>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</si>
  <si>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</si>
  <si>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</si>
  <si>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</si>
  <si>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</si>
  <si>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</si>
  <si>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</si>
  <si>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</si>
  <si>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</si>
  <si>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</si>
  <si>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</si>
  <si>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</si>
  <si>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</si>
  <si>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</si>
  <si>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</si>
  <si>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</si>
  <si>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</si>
  <si>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</si>
  <si>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</si>
  <si>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</si>
  <si>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</si>
  <si>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</si>
  <si>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</si>
  <si>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</si>
  <si>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</si>
  <si>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</si>
  <si>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</si>
  <si>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</si>
  <si>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</si>
  <si>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</si>
  <si>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</si>
  <si>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</si>
  <si>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</si>
  <si>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</si>
  <si>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</si>
  <si>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</si>
  <si>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</si>
  <si>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</si>
  <si>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</si>
  <si>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</si>
  <si>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</si>
  <si>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</si>
  <si>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</si>
  <si>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</si>
  <si>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</si>
  <si>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</si>
  <si>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</si>
  <si>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</si>
  <si>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</si>
  <si>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</si>
  <si>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</si>
  <si>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</si>
  <si>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</si>
  <si>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</si>
  <si>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</si>
  <si>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</si>
  <si>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</si>
  <si>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</si>
  <si>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</si>
  <si>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</si>
  <si>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</si>
  <si>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</si>
  <si>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</si>
  <si>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</si>
  <si>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</si>
  <si>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</si>
  <si>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</si>
  <si>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</si>
  <si>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</si>
  <si>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</si>
  <si>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</si>
  <si>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</si>
  <si>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</si>
  <si>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</si>
  <si>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</si>
  <si>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</si>
  <si>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</si>
  <si>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</si>
  <si>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</si>
  <si>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</si>
  <si>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</si>
  <si>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</si>
  <si>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</si>
  <si>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</si>
  <si>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</si>
  <si>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</si>
  <si>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</si>
  <si>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</si>
  <si>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</si>
  <si>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</si>
  <si>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</si>
  <si>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</si>
  <si>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</si>
  <si>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</si>
  <si>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</si>
  <si>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</si>
  <si>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</si>
  <si>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</si>
  <si>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</si>
  <si>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</si>
  <si>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</si>
  <si>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</si>
  <si>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</si>
  <si>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</si>
  <si>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</si>
  <si>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</si>
  <si>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</si>
  <si>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</si>
  <si>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</si>
  <si>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</si>
  <si>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</si>
  <si>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</si>
  <si>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</si>
  <si>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</si>
  <si>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</si>
  <si>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</si>
  <si>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</si>
  <si>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</si>
  <si>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</si>
  <si>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</si>
  <si>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</si>
  <si>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</si>
  <si>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</si>
  <si>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</si>
  <si>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</si>
  <si>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</si>
  <si>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</si>
  <si>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</si>
  <si>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</si>
  <si>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</si>
  <si>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</si>
  <si>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</si>
  <si>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</si>
  <si>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</si>
  <si>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</si>
  <si>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</si>
  <si>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</si>
  <si>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</si>
  <si>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</si>
  <si>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</si>
  <si>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</si>
  <si>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</si>
  <si>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</si>
  <si>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</si>
  <si>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</si>
  <si>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</si>
  <si>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</si>
  <si>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</si>
  <si>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</si>
  <si>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</si>
  <si>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</si>
  <si>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</si>
  <si>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</si>
  <si>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</si>
  <si>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</si>
  <si>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</si>
  <si>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</si>
  <si>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</si>
  <si>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</si>
  <si>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</si>
  <si>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</si>
  <si>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</si>
  <si>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</si>
  <si>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</si>
  <si>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</si>
  <si>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</si>
  <si>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</si>
  <si>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</si>
  <si>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</si>
  <si>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</si>
  <si>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</si>
  <si>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</si>
  <si>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</si>
  <si>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</si>
  <si>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</si>
  <si>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</si>
  <si>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</si>
  <si>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</si>
  <si>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</si>
  <si>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</si>
  <si>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</si>
  <si>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</si>
  <si>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</si>
  <si>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</si>
  <si>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</si>
  <si>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</si>
  <si>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</si>
  <si>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</si>
  <si>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</si>
  <si>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</si>
  <si>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</si>
  <si>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</si>
  <si>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</si>
  <si>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</si>
  <si>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</si>
  <si>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</si>
  <si>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</si>
  <si>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</si>
  <si>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</si>
  <si>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</si>
  <si>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</si>
  <si>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</si>
  <si>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</si>
  <si>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</si>
  <si>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</si>
  <si>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</si>
  <si>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</si>
  <si>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</si>
  <si>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</si>
  <si>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</si>
  <si>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</si>
  <si>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</si>
  <si>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</si>
  <si>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</si>
  <si>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</si>
  <si>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</si>
  <si>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</si>
  <si>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</si>
  <si>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</si>
  <si>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</si>
  <si>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</si>
  <si>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</si>
  <si>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</si>
  <si>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</si>
  <si>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</si>
  <si>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</si>
  <si>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</si>
  <si>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</si>
  <si>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</si>
  <si>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</si>
  <si>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</si>
  <si>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</si>
  <si>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</si>
  <si>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</si>
  <si>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</si>
  <si>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</si>
  <si>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</si>
  <si>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</si>
  <si>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</si>
  <si>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</si>
  <si>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</si>
  <si>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</si>
  <si>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</si>
  <si>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</si>
  <si>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</si>
  <si>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</si>
  <si>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</si>
  <si>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</si>
  <si>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</si>
  <si>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</si>
  <si>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</si>
  <si>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</si>
  <si>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</si>
  <si>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</si>
  <si>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</si>
  <si>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</si>
  <si>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</si>
  <si>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</si>
  <si>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</si>
  <si>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</si>
  <si>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</si>
  <si>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</si>
  <si>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</si>
  <si>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</si>
  <si>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</si>
  <si>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</si>
  <si>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</si>
  <si>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</si>
  <si>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</si>
  <si>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</si>
  <si>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</si>
  <si>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</si>
  <si>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</si>
  <si>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</si>
  <si>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</si>
  <si>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</si>
  <si>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</si>
  <si>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</si>
  <si>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</si>
  <si>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</si>
  <si>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</si>
  <si>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</si>
  <si>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</si>
  <si>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</si>
  <si>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</si>
  <si>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</si>
  <si>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</si>
  <si>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</si>
  <si>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</si>
  <si>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</si>
  <si>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</si>
  <si>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</si>
  <si>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</si>
  <si>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</si>
  <si>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</si>
  <si>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</si>
  <si>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</si>
  <si>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</si>
  <si>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</si>
  <si>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</si>
  <si>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</si>
  <si>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</si>
  <si>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</si>
  <si>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</si>
  <si>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</si>
  <si>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</si>
  <si>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</si>
  <si>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</si>
  <si>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</si>
  <si>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</si>
  <si>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</si>
  <si>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</si>
  <si>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</si>
  <si>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</si>
  <si>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</si>
  <si>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</si>
  <si>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</si>
  <si>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</si>
  <si>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</si>
  <si>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</si>
  <si>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</si>
  <si>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</si>
  <si>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</si>
  <si>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</si>
  <si>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</si>
  <si>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</si>
  <si>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</si>
  <si>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</si>
  <si>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</si>
  <si>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</si>
  <si>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</si>
  <si>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</si>
  <si>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</si>
  <si>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</si>
  <si>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</si>
  <si>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</si>
  <si>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</si>
  <si>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</si>
  <si>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</si>
  <si>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</si>
  <si>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</si>
  <si>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</si>
  <si>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</si>
  <si>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</si>
  <si>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</si>
  <si>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</si>
  <si>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</si>
  <si>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</si>
  <si>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</si>
  <si>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</si>
  <si>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</si>
  <si>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</si>
  <si>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</si>
  <si>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</si>
  <si>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</si>
  <si>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</si>
  <si>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</si>
  <si>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</si>
  <si>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</si>
  <si>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</si>
  <si>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</si>
  <si>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</si>
  <si>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</si>
  <si>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</si>
  <si>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</si>
  <si>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</si>
  <si>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</si>
  <si>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</si>
  <si>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</si>
  <si>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</si>
  <si>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</si>
  <si>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</si>
  <si>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</si>
  <si>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</si>
  <si>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</si>
  <si>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</si>
  <si>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</si>
  <si>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</si>
  <si>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</si>
  <si>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</si>
  <si>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</si>
  <si>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</si>
  <si>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</si>
  <si>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</si>
  <si>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</si>
  <si>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</si>
  <si>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</si>
  <si>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</si>
  <si>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</si>
  <si>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</si>
  <si>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</si>
  <si>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</si>
  <si>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</si>
  <si>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</si>
  <si>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</si>
  <si>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</si>
  <si>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</si>
  <si>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</si>
  <si>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</si>
  <si>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</si>
  <si>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</si>
  <si>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</si>
  <si>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</si>
  <si>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</si>
  <si>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</si>
  <si>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</si>
  <si>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</si>
  <si>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</si>
  <si>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</si>
  <si>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</si>
  <si>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</si>
  <si>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</si>
  <si>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</si>
  <si>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</si>
  <si>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</si>
  <si>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</si>
  <si>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</si>
  <si>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</si>
  <si>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</si>
  <si>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</si>
  <si>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</si>
  <si>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</si>
  <si>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</si>
  <si>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</si>
  <si>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</si>
  <si>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</si>
  <si>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</si>
  <si>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</si>
  <si>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</si>
  <si>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</si>
  <si>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</si>
  <si>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</si>
  <si>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</si>
  <si>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</si>
  <si>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</si>
  <si>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</si>
  <si>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</si>
  <si>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</si>
  <si>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</si>
  <si>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</si>
  <si>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</si>
  <si>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</si>
  <si>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</si>
  <si>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</si>
  <si>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</si>
  <si>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</si>
  <si>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</si>
  <si>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</si>
  <si>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</si>
  <si>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</si>
  <si>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</si>
  <si>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</si>
  <si>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</si>
  <si>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</si>
  <si>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</si>
  <si>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</si>
  <si>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</si>
  <si>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</si>
  <si>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</si>
  <si>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</si>
  <si>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</si>
  <si>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</si>
  <si>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</si>
  <si>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</si>
  <si>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</si>
  <si>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</si>
  <si>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</si>
  <si>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</si>
  <si>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</si>
  <si>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</si>
  <si>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</si>
  <si>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</si>
  <si>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</si>
  <si>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</si>
  <si>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</si>
  <si>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</si>
  <si>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</si>
  <si>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</si>
  <si>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</si>
  <si>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</si>
  <si>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</si>
  <si>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</si>
  <si>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</si>
  <si>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</si>
  <si>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</si>
  <si>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</si>
  <si>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</si>
  <si>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</si>
  <si>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</si>
  <si>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</si>
  <si>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</si>
  <si>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</si>
  <si>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</si>
  <si>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</si>
  <si>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</si>
  <si>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</si>
  <si>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</si>
  <si>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</si>
  <si>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</si>
  <si>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</si>
  <si>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</si>
  <si>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</si>
  <si>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</si>
  <si>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</si>
  <si>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</si>
  <si>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</si>
  <si>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</si>
  <si>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</si>
  <si>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</si>
  <si>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</si>
  <si>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</si>
  <si>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</si>
  <si>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</si>
  <si>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</si>
  <si>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</si>
  <si>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</si>
  <si>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</si>
  <si>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</si>
  <si>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</si>
  <si>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</si>
  <si>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</si>
  <si>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</si>
  <si>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</si>
  <si>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</si>
  <si>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</si>
  <si>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</si>
  <si>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</si>
  <si>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</si>
  <si>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</si>
  <si>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</si>
  <si>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</si>
  <si>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</si>
  <si>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</si>
  <si>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</si>
  <si>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</si>
  <si>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</si>
  <si>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</si>
  <si>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</si>
  <si>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</si>
  <si>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</si>
  <si>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</si>
  <si>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</si>
  <si>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</si>
  <si>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</si>
  <si>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</si>
  <si>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</si>
  <si>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</si>
  <si>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</si>
  <si>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</si>
  <si>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</si>
  <si>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</si>
  <si>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</si>
  <si>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</si>
  <si>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</si>
  <si>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</si>
  <si>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</si>
  <si>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</si>
  <si>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</si>
  <si>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</si>
  <si>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</si>
  <si>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</si>
  <si>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</si>
  <si>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</si>
  <si>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</si>
  <si>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</si>
  <si>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</si>
  <si>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</si>
  <si>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</si>
  <si>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</si>
  <si>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</si>
  <si>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</si>
  <si>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</si>
  <si>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</si>
  <si>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</si>
  <si>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</si>
  <si>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</si>
  <si>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</si>
  <si>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</si>
  <si>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</si>
  <si>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</si>
  <si>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</si>
  <si>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</si>
  <si>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</si>
  <si>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</si>
  <si>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</si>
  <si>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</si>
  <si>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</si>
  <si>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</si>
  <si>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</si>
  <si>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</si>
  <si>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</si>
  <si>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</si>
  <si>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</si>
  <si>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</si>
  <si>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</si>
  <si>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</si>
  <si>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</si>
  <si>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</si>
  <si>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</si>
  <si>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</si>
  <si>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</si>
  <si>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</si>
  <si>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</si>
  <si>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</si>
  <si>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</si>
  <si>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</si>
  <si>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</si>
  <si>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</si>
  <si>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</si>
  <si>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</si>
  <si>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</si>
  <si>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</si>
  <si>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</si>
  <si>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</si>
  <si>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</si>
  <si>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</si>
  <si>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</si>
  <si>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</si>
  <si>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</si>
  <si>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</si>
  <si>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</si>
  <si>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</si>
  <si>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</si>
  <si>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</si>
  <si>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</si>
  <si>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</si>
  <si>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</si>
  <si>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</si>
  <si>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</si>
  <si>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</si>
  <si>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</si>
  <si>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</si>
  <si>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</si>
  <si>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</si>
  <si>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</si>
  <si>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</si>
  <si>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</si>
  <si>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</si>
  <si>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</si>
  <si>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</si>
  <si>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</si>
  <si>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</si>
  <si>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</si>
  <si>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</si>
  <si>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</si>
  <si>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</si>
  <si>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</si>
  <si>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</si>
  <si>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</si>
  <si>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</si>
  <si>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</si>
  <si>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</si>
  <si>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</si>
  <si>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</si>
  <si>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</si>
  <si>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</si>
  <si>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</si>
  <si>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</si>
  <si>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</si>
  <si>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</si>
  <si>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</si>
  <si>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</si>
  <si>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</si>
  <si>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</si>
  <si>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</si>
  <si>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</si>
  <si>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</si>
  <si>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</si>
  <si>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</si>
  <si>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</si>
  <si>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</si>
  <si>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</si>
  <si>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</si>
  <si>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</si>
  <si>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</si>
  <si>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</si>
  <si>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</si>
  <si>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</si>
  <si>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</si>
  <si>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</si>
  <si>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</si>
  <si>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</si>
  <si>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</si>
  <si>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</si>
  <si>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</si>
  <si>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</si>
  <si>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</si>
  <si>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</si>
  <si>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</si>
  <si>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</si>
  <si>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</si>
  <si>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</si>
  <si>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</si>
  <si>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</si>
  <si>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</si>
  <si>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</si>
  <si>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</si>
  <si>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</si>
  <si>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</si>
  <si>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</si>
  <si>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</si>
  <si>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</si>
  <si>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</si>
  <si>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</si>
  <si>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</si>
  <si>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</si>
  <si>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</si>
  <si>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</si>
  <si>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</si>
  <si>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</si>
  <si>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</si>
  <si>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</si>
  <si>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</si>
  <si>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</si>
  <si>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</si>
  <si>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</si>
  <si>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</si>
  <si>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</si>
  <si>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</si>
  <si>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</si>
  <si>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</si>
  <si>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</si>
  <si>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</si>
  <si>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</si>
  <si>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</si>
  <si>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</si>
  <si>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</si>
  <si>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</si>
  <si>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</si>
  <si>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</si>
  <si>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</si>
  <si>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</si>
  <si>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</si>
  <si>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</si>
  <si>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</si>
  <si>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</si>
  <si>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</si>
  <si>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</si>
  <si>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</si>
  <si>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</si>
  <si>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</si>
  <si>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</si>
  <si>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</si>
  <si>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</si>
  <si>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</si>
  <si>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</si>
  <si>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</si>
  <si>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</si>
  <si>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</si>
  <si>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</si>
  <si>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</si>
  <si>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</si>
  <si>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</si>
  <si>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</si>
  <si>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</si>
  <si>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</si>
  <si>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</si>
  <si>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</si>
  <si>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</si>
  <si>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</si>
  <si>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</si>
  <si>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</si>
  <si>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</si>
  <si>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</si>
  <si>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</si>
  <si>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</si>
  <si>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</si>
  <si>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</si>
  <si>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</si>
  <si>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</si>
  <si>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</si>
  <si>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</si>
  <si>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</si>
  <si>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</si>
  <si>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</si>
  <si>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</si>
  <si>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</si>
  <si>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</si>
  <si>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</si>
  <si>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</si>
  <si>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</si>
  <si>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</si>
  <si>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</si>
  <si>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</si>
  <si>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</si>
  <si>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</si>
  <si>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</si>
  <si>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</si>
  <si>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</si>
  <si>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</si>
  <si>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</si>
  <si>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</si>
  <si>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</si>
  <si>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</si>
  <si>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</si>
  <si>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</si>
  <si>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</si>
  <si>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</si>
  <si>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</si>
  <si>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</si>
  <si>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</si>
  <si>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</si>
  <si>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</si>
  <si>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</si>
  <si>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</si>
  <si>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</si>
  <si>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</si>
  <si>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</si>
  <si>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</si>
  <si>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</si>
  <si>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</si>
  <si>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</si>
  <si>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</si>
  <si>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</si>
  <si>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</si>
  <si>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</si>
  <si>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</si>
  <si>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</si>
  <si>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</si>
  <si>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</si>
  <si>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</si>
  <si>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</si>
  <si>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</si>
  <si>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</si>
  <si>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</si>
  <si>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</si>
  <si>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</si>
  <si>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</si>
  <si>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</si>
  <si>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</si>
  <si>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</si>
  <si>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</si>
  <si>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</si>
  <si>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</si>
  <si>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</si>
  <si>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</si>
  <si>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</si>
  <si>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</si>
  <si>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</si>
  <si>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</si>
  <si>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</si>
  <si>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</si>
  <si>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</si>
  <si>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</si>
  <si>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</si>
  <si>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</si>
  <si>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</si>
  <si>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</si>
  <si>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</si>
  <si>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</si>
  <si>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</si>
  <si>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</si>
  <si>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</si>
  <si>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</si>
  <si>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</si>
  <si>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</si>
  <si>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</si>
  <si>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</si>
  <si>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</si>
  <si>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</si>
  <si>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</si>
  <si>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</si>
  <si>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</si>
  <si>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</si>
  <si>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</si>
  <si>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</si>
  <si>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</si>
  <si>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</si>
  <si>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</si>
  <si>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</si>
  <si>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</si>
  <si>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</si>
  <si>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</si>
  <si>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</si>
  <si>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</si>
  <si>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</si>
  <si>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</si>
  <si>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</si>
  <si>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</si>
  <si>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</si>
  <si>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</si>
  <si>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</si>
  <si>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</si>
  <si>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</si>
  <si>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</si>
  <si>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</si>
  <si>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</si>
  <si>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</si>
  <si>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</si>
  <si>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</si>
  <si>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</si>
  <si>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</si>
  <si>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</si>
  <si>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</si>
  <si>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</si>
  <si>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</si>
  <si>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</si>
  <si>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</si>
  <si>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</si>
  <si>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</si>
  <si>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</si>
  <si>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</si>
  <si>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</si>
  <si>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</si>
  <si>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</si>
  <si>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</si>
  <si>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</si>
  <si>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</si>
  <si>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</si>
  <si>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</si>
  <si>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</si>
  <si>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</si>
  <si>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</si>
  <si>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</si>
  <si>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</si>
  <si>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</si>
  <si>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</si>
  <si>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</si>
  <si>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</si>
  <si>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</si>
  <si>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</si>
  <si>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</si>
  <si>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</si>
  <si>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</si>
  <si>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</si>
  <si>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</si>
  <si>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</si>
  <si>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</si>
  <si>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</si>
  <si>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</si>
  <si>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</si>
  <si>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</si>
  <si>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</si>
  <si>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</si>
  <si>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</si>
  <si>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</si>
  <si>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</si>
  <si>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</si>
  <si>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</si>
  <si>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</si>
  <si>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</si>
  <si>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</si>
  <si>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</si>
  <si>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</si>
  <si>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</si>
  <si>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</si>
  <si>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</si>
  <si>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</si>
  <si>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</si>
  <si>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</si>
  <si>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</si>
  <si>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</si>
  <si>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</si>
  <si>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</si>
  <si>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</si>
  <si>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</si>
  <si>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</si>
  <si>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</si>
  <si>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</si>
  <si>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</si>
  <si>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</si>
  <si>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</si>
  <si>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</si>
  <si>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</si>
  <si>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</si>
  <si>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</si>
  <si>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</si>
  <si>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</si>
  <si>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</si>
  <si>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</si>
  <si>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</si>
  <si>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</si>
  <si>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</si>
  <si>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</si>
  <si>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</si>
  <si>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</si>
  <si>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</si>
  <si>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</si>
  <si>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</si>
  <si>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</si>
  <si>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</si>
  <si>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</si>
  <si>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</si>
  <si>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</si>
  <si>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</si>
  <si>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</si>
  <si>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</si>
  <si>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</si>
  <si>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</si>
  <si>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</si>
  <si>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</si>
  <si>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</si>
  <si>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</si>
  <si>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</si>
  <si>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</si>
  <si>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</si>
  <si>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</si>
  <si>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</si>
  <si>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</si>
  <si>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</si>
  <si>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</si>
  <si>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</si>
  <si>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</si>
  <si>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</si>
  <si>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</si>
  <si>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</si>
  <si>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</si>
  <si>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</si>
  <si>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</si>
  <si>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</si>
  <si>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</si>
  <si>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</si>
  <si>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</si>
  <si>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</si>
  <si>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</si>
  <si>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</si>
  <si>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</si>
  <si>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</si>
  <si>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</si>
  <si>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</si>
  <si>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</si>
  <si>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</si>
  <si>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</si>
  <si>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</si>
  <si>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</si>
  <si>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</si>
  <si>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</si>
  <si>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</si>
  <si>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</si>
  <si>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</si>
  <si>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</si>
  <si>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</si>
  <si>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</si>
  <si>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</si>
  <si>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</si>
  <si>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</si>
  <si>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</si>
  <si>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</si>
  <si>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</si>
  <si>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</si>
  <si>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</si>
  <si>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</si>
  <si>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</si>
  <si>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</si>
  <si>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</si>
  <si>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</si>
  <si>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</si>
  <si>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</si>
  <si>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</si>
  <si>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</si>
  <si>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</si>
  <si>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</si>
  <si>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</si>
  <si>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</si>
  <si>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</si>
  <si>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</si>
  <si>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</si>
  <si>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</si>
  <si>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</si>
  <si>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</si>
  <si>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</si>
  <si>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</si>
  <si>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</si>
  <si>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</si>
  <si>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</si>
  <si>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</si>
  <si>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</si>
  <si>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</si>
  <si>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</si>
  <si>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</si>
  <si>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</si>
  <si>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</si>
  <si>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</si>
  <si>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</si>
  <si>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</si>
  <si>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</si>
  <si>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</si>
  <si>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</si>
  <si>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</si>
  <si>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</si>
  <si>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</si>
  <si>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</si>
  <si>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</si>
  <si>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</si>
  <si>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</si>
  <si>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</si>
  <si>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</si>
  <si>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</si>
  <si>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</si>
  <si>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</si>
  <si>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</si>
  <si>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</si>
  <si>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</si>
  <si>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</si>
  <si>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</si>
  <si>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</si>
  <si>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</si>
  <si>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</si>
  <si>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</si>
  <si>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</si>
  <si>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</si>
  <si>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</si>
  <si>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</si>
  <si>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</si>
  <si>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</si>
  <si>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</si>
  <si>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</si>
  <si>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</si>
  <si>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</si>
  <si>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</si>
  <si>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</si>
  <si>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</si>
  <si>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</si>
  <si>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</si>
  <si>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</si>
  <si>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</si>
  <si>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</si>
  <si>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</si>
  <si>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</si>
  <si>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</si>
  <si>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</si>
  <si>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</si>
  <si>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</si>
  <si>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</si>
  <si>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</si>
  <si>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</si>
  <si>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</si>
  <si>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</si>
  <si>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</si>
  <si>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</si>
  <si>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</si>
  <si>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</si>
  <si>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</si>
  <si>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</si>
  <si>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</si>
  <si>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</si>
  <si>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</si>
  <si>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</si>
  <si>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</si>
  <si>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</si>
  <si>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</si>
  <si>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</si>
  <si>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</si>
  <si>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</si>
  <si>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</si>
  <si>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</si>
  <si>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</si>
  <si>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</si>
  <si>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</si>
  <si>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</si>
  <si>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</si>
  <si>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</si>
  <si>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</si>
  <si>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</si>
  <si>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</si>
  <si>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</si>
  <si>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</si>
  <si>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</si>
  <si>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</si>
  <si>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</si>
  <si>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</si>
  <si>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</si>
  <si>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</si>
  <si>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</si>
  <si>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</si>
  <si>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</si>
  <si>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</si>
  <si>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</si>
  <si>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</si>
  <si>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</si>
  <si>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</si>
  <si>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</si>
  <si>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</si>
  <si>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</si>
  <si>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</si>
  <si>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</si>
  <si>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</si>
  <si>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</si>
  <si>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</si>
  <si>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</si>
  <si>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</si>
  <si>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</si>
  <si>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</si>
  <si>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</si>
  <si>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</si>
  <si>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</si>
  <si>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</si>
  <si>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</si>
  <si>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</si>
  <si>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</si>
  <si>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</si>
  <si>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</si>
  <si>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</si>
  <si>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</si>
  <si>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</si>
  <si>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</si>
  <si>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</si>
  <si>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</si>
  <si>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</si>
  <si>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</si>
  <si>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</si>
  <si>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</si>
  <si>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</si>
  <si>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</si>
  <si>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</si>
  <si>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</si>
  <si>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</si>
  <si>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</si>
  <si>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</si>
  <si>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</si>
  <si>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</si>
  <si>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</si>
  <si>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</si>
  <si>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</si>
  <si>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</si>
  <si>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</si>
  <si>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</si>
  <si>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</si>
  <si>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</si>
  <si>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</si>
  <si>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</si>
  <si>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</si>
  <si>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</si>
  <si>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</si>
  <si>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</si>
  <si>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</si>
  <si>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</si>
  <si>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</si>
  <si>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</si>
  <si>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</si>
  <si>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</si>
  <si>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</si>
  <si>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</si>
  <si>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</si>
  <si>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</si>
  <si>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</si>
  <si>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</si>
  <si>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</si>
  <si>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</si>
  <si>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</si>
  <si>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</si>
  <si>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</si>
  <si>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</si>
  <si>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</si>
  <si>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</si>
  <si>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</si>
  <si>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</si>
  <si>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</si>
  <si>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</si>
  <si>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</si>
  <si>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</si>
  <si>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</si>
  <si>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</si>
  <si>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</si>
  <si>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</si>
  <si>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</si>
  <si>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</si>
  <si>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</si>
  <si>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</si>
  <si>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</si>
  <si>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</si>
  <si>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</si>
  <si>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</si>
  <si>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</si>
  <si>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</si>
  <si>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</si>
  <si>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</si>
  <si>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</si>
  <si>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</si>
  <si>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</si>
  <si>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</si>
  <si>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</si>
  <si>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</si>
  <si>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</si>
  <si>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</si>
  <si>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</si>
  <si>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</si>
  <si>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</si>
  <si>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</si>
  <si>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</si>
  <si>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</si>
  <si>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</si>
  <si>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</si>
  <si>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</si>
  <si>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</si>
  <si>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</si>
  <si>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</si>
  <si>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</si>
  <si>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</si>
  <si>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</si>
  <si>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</si>
  <si>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</si>
  <si>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</si>
  <si>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</si>
  <si>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</si>
  <si>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</si>
  <si>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</si>
  <si>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</si>
  <si>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</si>
  <si>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</si>
  <si>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</si>
  <si>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</si>
  <si>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</si>
  <si>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</si>
  <si>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</si>
  <si>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</si>
  <si>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</si>
  <si>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</si>
  <si>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</si>
  <si>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</si>
  <si>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</si>
  <si>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</si>
  <si>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</si>
  <si>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</si>
  <si>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</si>
  <si>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</si>
  <si>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</si>
  <si>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</si>
  <si>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</si>
  <si>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</si>
  <si>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</si>
  <si>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</si>
  <si>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</si>
  <si>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</si>
  <si>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</si>
  <si>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</si>
  <si>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</si>
  <si>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</si>
  <si>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</si>
  <si>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</si>
  <si>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</si>
  <si>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</si>
  <si>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</si>
  <si>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</si>
  <si>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</si>
  <si>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</si>
  <si>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</si>
  <si>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</si>
  <si>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</si>
  <si>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</si>
  <si>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</si>
  <si>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</si>
  <si>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</si>
  <si>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</si>
  <si>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</si>
  <si>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</si>
  <si>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</si>
  <si>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</si>
  <si>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</si>
  <si>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</si>
  <si>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</si>
  <si>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</si>
  <si>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</si>
  <si>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</si>
  <si>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</si>
  <si>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</si>
  <si>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</si>
  <si>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</si>
  <si>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</si>
  <si>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</si>
  <si>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</si>
  <si>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</si>
  <si>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</si>
  <si>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</si>
  <si>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</si>
  <si>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</si>
  <si>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</si>
  <si>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</si>
  <si>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</si>
  <si>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</si>
  <si>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</si>
  <si>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</si>
  <si>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</si>
  <si>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</si>
  <si>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</si>
  <si>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</si>
  <si>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</si>
  <si>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</si>
  <si>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</si>
  <si>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</si>
  <si>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</si>
  <si>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</si>
  <si>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</si>
  <si>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</si>
  <si>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</si>
  <si>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</si>
  <si>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</si>
  <si>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</si>
  <si>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</si>
  <si>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</si>
  <si>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</si>
  <si>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</si>
  <si>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</si>
  <si>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</si>
  <si>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</si>
  <si>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</si>
  <si>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</si>
  <si>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</si>
  <si>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</si>
  <si>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</si>
  <si>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</si>
  <si>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</si>
  <si>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</si>
  <si>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</si>
  <si>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</si>
  <si>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</si>
  <si>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</si>
  <si>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</si>
  <si>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</si>
  <si>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</si>
  <si>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</si>
  <si>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</si>
  <si>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</si>
  <si>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</si>
  <si>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</si>
  <si>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</si>
  <si>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</si>
  <si>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</si>
  <si>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</si>
  <si>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</si>
  <si>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</si>
  <si>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</si>
  <si>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</si>
  <si>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</si>
  <si>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</si>
  <si>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</si>
  <si>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</si>
  <si>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</si>
  <si>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</si>
  <si>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</si>
  <si>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</si>
  <si>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</si>
  <si>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</si>
  <si>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</si>
  <si>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</si>
  <si>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</si>
  <si>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</si>
  <si>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</si>
  <si>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</si>
  <si>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</si>
  <si>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</si>
  <si>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</si>
  <si>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</si>
  <si>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</si>
  <si>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</si>
  <si>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</si>
  <si>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</si>
  <si>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</si>
  <si>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</si>
  <si>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</si>
  <si>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</si>
  <si>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</si>
  <si>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</si>
  <si>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</si>
  <si>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</si>
  <si>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</si>
  <si>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</si>
  <si>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</si>
  <si>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</si>
  <si>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</si>
  <si>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</si>
  <si>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</si>
  <si>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</si>
  <si>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</si>
  <si>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</si>
  <si>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</si>
  <si>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</si>
  <si>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</si>
  <si>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</si>
  <si>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</si>
  <si>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</si>
  <si>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</si>
  <si>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</si>
  <si>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</si>
  <si>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</si>
  <si>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</si>
  <si>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</si>
  <si>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</si>
  <si>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</si>
  <si>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</si>
  <si>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</si>
  <si>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</si>
  <si>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</si>
  <si>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</si>
  <si>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</si>
  <si>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</si>
  <si>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</si>
  <si>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</si>
  <si>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</si>
  <si>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</si>
  <si>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</si>
  <si>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</si>
  <si>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</si>
  <si>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</si>
  <si>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</si>
  <si>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</si>
  <si>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</si>
  <si>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</si>
  <si>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</si>
  <si>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</si>
  <si>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</si>
  <si>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</si>
  <si>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</si>
  <si>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</si>
  <si>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</si>
  <si>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</si>
  <si>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</si>
  <si>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</si>
  <si>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</si>
  <si>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</si>
  <si>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</si>
  <si>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</si>
  <si>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</si>
  <si>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</si>
  <si>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</si>
  <si>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</si>
  <si>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</si>
  <si>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</si>
  <si>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</si>
  <si>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</si>
  <si>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</si>
  <si>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</si>
  <si>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</si>
  <si>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</si>
  <si>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</si>
  <si>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</si>
  <si>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</si>
  <si>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</si>
  <si>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</si>
  <si>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</si>
  <si>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</si>
  <si>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</si>
  <si>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</si>
  <si>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</si>
  <si>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</si>
  <si>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</si>
  <si>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</si>
  <si>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</si>
  <si>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</si>
  <si>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</si>
  <si>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</si>
  <si>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</si>
  <si>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</si>
  <si>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</si>
  <si>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</si>
  <si>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</si>
  <si>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</si>
  <si>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</si>
  <si>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</si>
  <si>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</si>
  <si>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</si>
  <si>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</si>
  <si>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</si>
  <si>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</si>
  <si>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</si>
  <si>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</si>
  <si>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</si>
  <si>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</si>
  <si>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</si>
  <si>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</si>
  <si>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</si>
  <si>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</si>
  <si>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</si>
  <si>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</si>
  <si>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</si>
  <si>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</si>
  <si>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</si>
  <si>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</si>
  <si>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</si>
  <si>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</si>
  <si>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</si>
  <si>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</si>
  <si>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</si>
  <si>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</si>
  <si>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</si>
  <si>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</si>
  <si>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</si>
  <si>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</si>
  <si>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</si>
  <si>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</si>
  <si>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</si>
  <si>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</si>
  <si>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</si>
  <si>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</si>
  <si>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</si>
  <si>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</si>
  <si>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</si>
  <si>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</si>
  <si>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</si>
  <si>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</si>
  <si>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</si>
  <si>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</si>
  <si>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</si>
  <si>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</si>
  <si>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</si>
  <si>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</si>
  <si>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</si>
  <si>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</si>
  <si>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</si>
  <si>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</si>
  <si>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</si>
  <si>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</si>
  <si>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</si>
  <si>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</si>
  <si>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</si>
  <si>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</si>
  <si>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</si>
  <si>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</si>
  <si>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</si>
  <si>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</si>
  <si>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</si>
  <si>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</si>
  <si>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</si>
  <si>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</si>
  <si>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</si>
  <si>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</si>
  <si>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</si>
  <si>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</si>
  <si>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</si>
  <si>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</si>
  <si>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</si>
  <si>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</si>
  <si>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</si>
  <si>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</si>
  <si>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</si>
  <si>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</si>
  <si>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</si>
  <si>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</si>
  <si>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</si>
  <si>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</si>
  <si>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</si>
  <si>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</si>
  <si>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</si>
  <si>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</si>
  <si>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</si>
  <si>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</si>
  <si>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</si>
  <si>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</si>
  <si>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</si>
  <si>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</si>
  <si>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</si>
  <si>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</si>
  <si>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</si>
  <si>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</si>
  <si>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</si>
  <si>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</si>
  <si>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</si>
  <si>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</si>
  <si>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</si>
  <si>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</si>
  <si>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</si>
  <si>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</si>
  <si>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</si>
  <si>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</si>
  <si>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</si>
  <si>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</si>
  <si>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</si>
  <si>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</si>
  <si>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</si>
  <si>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</si>
  <si>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</si>
  <si>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</si>
  <si>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</si>
  <si>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</si>
  <si>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</si>
  <si>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</si>
  <si>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</si>
  <si>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</si>
  <si>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</si>
  <si>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</si>
  <si>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</si>
  <si>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</si>
  <si>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</si>
  <si>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</si>
  <si>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</si>
  <si>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</si>
  <si>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</si>
  <si>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</si>
  <si>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</si>
  <si>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</si>
  <si>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</si>
  <si>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</si>
  <si>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</si>
  <si>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</si>
  <si>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</si>
  <si>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</si>
  <si>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</si>
  <si>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</si>
  <si>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</si>
  <si>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</si>
  <si>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</si>
  <si>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</si>
  <si>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</si>
  <si>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</si>
  <si>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</si>
  <si>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</si>
  <si>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</si>
  <si>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</si>
  <si>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</si>
  <si>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</si>
  <si>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</si>
  <si>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</si>
  <si>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</si>
  <si>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</si>
  <si>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</si>
  <si>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</si>
  <si>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</si>
  <si>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</si>
  <si>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</si>
  <si>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</si>
  <si>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</si>
  <si>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</si>
  <si>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</si>
  <si>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</si>
  <si>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</si>
  <si>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</si>
  <si>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</si>
  <si>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</si>
  <si>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</si>
  <si>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</si>
  <si>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</si>
  <si>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</si>
  <si>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</si>
  <si>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</si>
  <si>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</si>
  <si>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</si>
  <si>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</si>
  <si>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</si>
  <si>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</si>
  <si>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</si>
  <si>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</si>
  <si>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</si>
  <si>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</si>
  <si>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</si>
  <si>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</si>
  <si>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</si>
  <si>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</si>
  <si>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</si>
  <si>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</si>
  <si>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</si>
  <si>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</si>
  <si>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</si>
  <si>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</si>
  <si>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</si>
  <si>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</si>
  <si>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</si>
  <si>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</si>
  <si>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</si>
  <si>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</si>
  <si>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</si>
  <si>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</si>
  <si>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</si>
  <si>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</si>
  <si>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</si>
  <si>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</si>
  <si>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</si>
  <si>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</si>
  <si>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</si>
  <si>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</si>
  <si>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</si>
  <si>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</si>
  <si>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</si>
  <si>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</si>
  <si>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</si>
  <si>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</si>
  <si>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</si>
  <si>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</si>
  <si>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</si>
  <si>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</si>
  <si>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</si>
  <si>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</si>
  <si>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</si>
  <si>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</si>
  <si>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</si>
  <si>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</si>
  <si>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</si>
  <si>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</si>
  <si>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</si>
  <si>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</si>
  <si>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</si>
  <si>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</si>
  <si>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</si>
  <si>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</si>
  <si>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</si>
  <si>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</si>
  <si>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</si>
  <si>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</si>
  <si>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</si>
  <si>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</si>
  <si>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</si>
  <si>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</si>
  <si>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</si>
  <si>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</si>
  <si>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</si>
  <si>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</si>
  <si>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</si>
  <si>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</si>
  <si>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</si>
  <si>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</si>
  <si>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</si>
  <si>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</si>
  <si>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</si>
  <si>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</si>
  <si>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</si>
  <si>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</si>
  <si>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</si>
  <si>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</si>
  <si>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</si>
  <si>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</si>
  <si>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</si>
  <si>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</si>
  <si>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</si>
  <si>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</si>
  <si>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</si>
  <si>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</si>
  <si>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</si>
  <si>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</si>
  <si>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</si>
  <si>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</si>
  <si>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</si>
  <si>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</si>
  <si>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</si>
  <si>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</si>
  <si>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</si>
  <si>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</si>
  <si>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</si>
  <si>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</si>
  <si>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</si>
  <si>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</si>
  <si>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</si>
  <si>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</si>
  <si>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</si>
  <si>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</si>
  <si>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</si>
  <si>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</si>
  <si>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</si>
  <si>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</si>
  <si>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</si>
  <si>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</si>
  <si>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</si>
  <si>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</si>
  <si>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</si>
  <si>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</si>
  <si>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</si>
  <si>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</si>
  <si>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</si>
  <si>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</si>
  <si>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</si>
  <si>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</si>
  <si>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</si>
  <si>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</si>
  <si>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</si>
  <si>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</si>
  <si>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</si>
  <si>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</si>
  <si>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</si>
  <si>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</si>
  <si>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</si>
  <si>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</si>
  <si>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</si>
  <si>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</si>
  <si>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</si>
  <si>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</si>
  <si>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</si>
  <si>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</si>
  <si>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</si>
  <si>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</si>
  <si>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</si>
  <si>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</si>
  <si>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</si>
  <si>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</si>
  <si>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</si>
  <si>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</si>
  <si>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</si>
  <si>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</si>
  <si>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</si>
  <si>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</si>
  <si>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</si>
  <si>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</si>
  <si>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</si>
  <si>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</si>
  <si>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</si>
  <si>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</si>
  <si>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</si>
  <si>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</si>
  <si>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</si>
  <si>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</si>
  <si>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</si>
  <si>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</si>
  <si>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</si>
  <si>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</si>
  <si>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</si>
  <si>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</si>
  <si>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</si>
  <si>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</si>
  <si>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</si>
  <si>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</si>
  <si>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</si>
  <si>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</si>
  <si>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</si>
  <si>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</si>
  <si>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</si>
  <si>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</si>
  <si>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</si>
  <si>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</si>
  <si>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</si>
  <si>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</si>
  <si>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</si>
  <si>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</si>
  <si>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</si>
  <si>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</si>
  <si>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</si>
  <si>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</si>
  <si>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</si>
  <si>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</si>
  <si>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</si>
  <si>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</si>
  <si>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</si>
  <si>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</si>
  <si>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</si>
  <si>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</si>
  <si>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</si>
  <si>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</si>
  <si>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</si>
  <si>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</si>
  <si>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</si>
  <si>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</si>
  <si>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</si>
  <si>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</si>
  <si>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</si>
  <si>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</si>
  <si>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</si>
  <si>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</si>
  <si>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</si>
  <si>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</si>
  <si>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</si>
  <si>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</si>
  <si>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</si>
  <si>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</si>
  <si>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</si>
  <si>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</si>
  <si>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</si>
  <si>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</si>
  <si>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</si>
  <si>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</si>
  <si>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</si>
  <si>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</si>
  <si>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</si>
  <si>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</si>
  <si>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</si>
  <si>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</si>
  <si>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</si>
  <si>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</si>
  <si>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</si>
  <si>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</si>
  <si>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</si>
  <si>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</si>
  <si>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</si>
  <si>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</si>
  <si>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</si>
  <si>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</si>
  <si>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</si>
  <si>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</si>
  <si>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</si>
  <si>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</si>
  <si>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</si>
  <si>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</si>
  <si>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</si>
  <si>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</si>
  <si>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</si>
  <si>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</si>
  <si>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</si>
  <si>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</si>
  <si>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</si>
  <si>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</si>
  <si>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</si>
  <si>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</si>
  <si>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</si>
  <si>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</si>
  <si>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</si>
  <si>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</si>
  <si>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</si>
  <si>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</si>
  <si>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</si>
  <si>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</si>
  <si>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</si>
  <si>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</si>
  <si>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</si>
  <si>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</si>
  <si>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</si>
  <si>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</si>
  <si>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</si>
  <si>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</si>
  <si>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</si>
  <si>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</si>
  <si>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</si>
  <si>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</si>
  <si>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</si>
  <si>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</si>
  <si>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</si>
  <si>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</si>
  <si>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</si>
  <si>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</si>
  <si>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</si>
  <si>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</si>
  <si>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</si>
  <si>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</si>
  <si>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</si>
  <si>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</si>
  <si>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</si>
  <si>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</si>
  <si>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</si>
  <si>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</si>
  <si>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</si>
  <si>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</si>
  <si>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</si>
  <si>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</si>
  <si>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</si>
  <si>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</si>
  <si>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</si>
  <si>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</si>
  <si>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</si>
  <si>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</si>
  <si>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</si>
  <si>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</si>
  <si>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</si>
  <si>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</si>
  <si>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</si>
  <si>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</si>
  <si>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</si>
  <si>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</si>
  <si>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</si>
  <si>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</si>
  <si>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</si>
  <si>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</si>
  <si>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</si>
  <si>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</si>
  <si>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</si>
  <si>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</si>
  <si>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</si>
  <si>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</si>
  <si>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</si>
  <si>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</si>
  <si>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</si>
  <si>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</si>
  <si>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</si>
  <si>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</si>
  <si>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</si>
  <si>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</si>
  <si>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</si>
  <si>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</si>
  <si>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</si>
  <si>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</si>
  <si>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</si>
  <si>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</si>
  <si>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</si>
  <si>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</si>
  <si>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</si>
  <si>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</si>
  <si>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</si>
  <si>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</si>
  <si>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</si>
  <si>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</si>
  <si>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</si>
  <si>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</si>
  <si>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</si>
  <si>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</si>
  <si>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</si>
  <si>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</si>
  <si>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</si>
  <si>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</si>
  <si>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</si>
  <si>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</si>
  <si>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</si>
  <si>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</si>
  <si>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</si>
  <si>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</si>
  <si>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</si>
  <si>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</si>
  <si>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</si>
  <si>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</si>
  <si>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</si>
  <si>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</si>
  <si>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</si>
  <si>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</si>
  <si>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</si>
  <si>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</si>
  <si>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</si>
  <si>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</si>
  <si>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</si>
  <si>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</si>
  <si>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</si>
  <si>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</si>
  <si>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</si>
  <si>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</si>
  <si>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</si>
  <si>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</si>
  <si>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</si>
  <si>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</si>
  <si>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</si>
  <si>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</si>
  <si>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</si>
  <si>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</si>
  <si>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</si>
  <si>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</si>
  <si>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</si>
  <si>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</si>
  <si>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</si>
  <si>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</si>
  <si>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</si>
  <si>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</si>
  <si>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</si>
  <si>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</si>
  <si>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</si>
  <si>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</si>
  <si>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</si>
  <si>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</si>
  <si>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</si>
  <si>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</si>
  <si>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</si>
  <si>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</si>
  <si>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</si>
  <si>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</si>
  <si>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</si>
  <si>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</si>
  <si>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</si>
  <si>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</si>
  <si>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</si>
  <si>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</si>
  <si>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</si>
  <si>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</si>
  <si>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</si>
  <si>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</si>
  <si>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</si>
  <si>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</si>
  <si>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</si>
  <si>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</si>
  <si>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</si>
  <si>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</si>
  <si>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</si>
  <si>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</si>
  <si>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</si>
  <si>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</si>
  <si>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</si>
  <si>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</si>
  <si>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</si>
  <si>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</si>
  <si>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</si>
  <si>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</si>
  <si>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</si>
  <si>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</si>
  <si>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</si>
  <si>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</si>
  <si>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</si>
  <si>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</si>
  <si>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</si>
  <si>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</si>
  <si>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</si>
  <si>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</si>
  <si>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</si>
  <si>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</si>
  <si>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</si>
  <si>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</si>
  <si>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</si>
  <si>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</si>
  <si>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</si>
  <si>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</si>
  <si>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</si>
  <si>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</si>
  <si>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</si>
  <si>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</si>
  <si>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</si>
  <si>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</si>
  <si>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</si>
  <si>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</si>
  <si>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</si>
  <si>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</si>
  <si>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</si>
  <si>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</si>
  <si>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</si>
  <si>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</si>
  <si>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</si>
  <si>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</si>
  <si>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</si>
  <si>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</si>
  <si>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</si>
  <si>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</si>
  <si>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</si>
  <si>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</si>
  <si>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</si>
  <si>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</si>
  <si>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</si>
  <si>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</si>
  <si>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</si>
  <si>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</si>
  <si>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</si>
  <si>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</si>
  <si>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</si>
  <si>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</si>
  <si>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</si>
  <si>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</si>
  <si>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</si>
  <si>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</si>
  <si>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</si>
  <si>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</si>
  <si>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</si>
  <si>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</si>
  <si>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</si>
  <si>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</si>
  <si>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</si>
  <si>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</si>
  <si>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</si>
  <si>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</si>
  <si>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</si>
  <si>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</si>
  <si>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</si>
  <si>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</si>
  <si>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</si>
  <si>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</si>
  <si>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</si>
  <si>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</si>
  <si>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</si>
  <si>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</si>
  <si>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</si>
  <si>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</si>
  <si>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</si>
  <si>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</si>
  <si>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</si>
  <si>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</si>
  <si>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</si>
  <si>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</si>
  <si>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</si>
  <si>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</si>
  <si>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</si>
  <si>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</si>
  <si>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</si>
  <si>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</si>
  <si>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</si>
  <si>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</si>
  <si>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</si>
  <si>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</si>
  <si>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</si>
  <si>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</si>
  <si>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</si>
  <si>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</si>
  <si>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</si>
  <si>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</si>
  <si>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</si>
  <si>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</si>
  <si>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</si>
  <si>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</si>
  <si>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</si>
  <si>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</si>
  <si>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</si>
  <si>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</si>
  <si>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</si>
  <si>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</si>
  <si>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</si>
  <si>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</si>
  <si>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</si>
  <si>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</si>
  <si>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</si>
  <si>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</si>
  <si>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</si>
  <si>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</si>
  <si>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</si>
  <si>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</si>
  <si>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</si>
  <si>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</si>
  <si>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</si>
  <si>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</si>
  <si>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</si>
  <si>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</si>
  <si>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</si>
  <si>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</si>
  <si>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</si>
  <si>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</si>
  <si>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</si>
  <si>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</si>
  <si>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</si>
  <si>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</si>
  <si>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</si>
  <si>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</si>
  <si>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</si>
  <si>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</si>
  <si>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</si>
  <si>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</si>
  <si>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</si>
  <si>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</si>
  <si>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</si>
  <si>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</si>
  <si>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</si>
  <si>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</si>
  <si>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</si>
  <si>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</si>
  <si>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</si>
  <si>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</si>
  <si>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</si>
  <si>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</si>
  <si>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</si>
  <si>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</si>
  <si>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</si>
  <si>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</si>
  <si>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</si>
  <si>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</si>
  <si>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</si>
  <si>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</si>
  <si>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</si>
  <si>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</si>
  <si>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</si>
  <si>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</si>
  <si>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</si>
  <si>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</si>
  <si>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</si>
  <si>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</si>
  <si>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</si>
  <si>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</si>
  <si>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</si>
  <si>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</si>
  <si>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</si>
  <si>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</si>
  <si>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</si>
  <si>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</si>
  <si>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</si>
  <si>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</si>
  <si>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</si>
  <si>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</si>
  <si>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</si>
  <si>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</si>
  <si>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</si>
  <si>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</si>
  <si>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</si>
  <si>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</si>
  <si>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</si>
  <si>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</si>
  <si>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</si>
  <si>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</si>
  <si>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</si>
  <si>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</si>
  <si>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</si>
  <si>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</si>
  <si>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</si>
  <si>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</si>
  <si>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</si>
  <si>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</si>
  <si>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</si>
  <si>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</si>
  <si>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</si>
  <si>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</si>
  <si>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</si>
  <si>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</si>
  <si>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</si>
  <si>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</si>
  <si>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</si>
  <si>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</si>
  <si>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</si>
  <si>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</si>
  <si>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</si>
  <si>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</si>
  <si>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</si>
  <si>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</si>
  <si>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</si>
  <si>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</si>
  <si>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</si>
  <si>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</si>
  <si>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</si>
  <si>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</si>
  <si>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</si>
  <si>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</si>
  <si>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</si>
  <si>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</si>
  <si>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</si>
  <si>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</si>
  <si>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</si>
  <si>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</si>
  <si>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</si>
  <si>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</si>
  <si>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</si>
  <si>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</si>
  <si>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</si>
  <si>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</si>
  <si>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</si>
  <si>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</si>
  <si>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</si>
  <si>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</si>
  <si>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</si>
  <si>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</si>
  <si>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</si>
  <si>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</si>
  <si>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</si>
  <si>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</si>
  <si>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</si>
  <si>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</si>
  <si>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</si>
  <si>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</si>
  <si>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</si>
  <si>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</si>
  <si>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</si>
  <si>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</si>
  <si>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</si>
  <si>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</si>
  <si>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</si>
  <si>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</si>
  <si>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</si>
  <si>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</si>
  <si>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</si>
  <si>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</si>
  <si>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</si>
  <si>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</si>
  <si>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</si>
  <si>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</si>
  <si>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</si>
  <si>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</si>
  <si>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</si>
  <si>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</si>
  <si>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</si>
  <si>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</si>
  <si>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</si>
  <si>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</si>
  <si>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</si>
  <si>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</si>
  <si>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</si>
  <si>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</si>
  <si>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</si>
  <si>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</si>
  <si>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</si>
  <si>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</si>
  <si>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</si>
  <si>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</si>
  <si>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</si>
  <si>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</si>
  <si>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</si>
  <si>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</si>
  <si>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</si>
  <si>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</si>
  <si>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</si>
  <si>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</si>
  <si>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</si>
  <si>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</si>
  <si>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</si>
  <si>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</si>
  <si>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</si>
  <si>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</si>
  <si>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</si>
  <si>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</si>
  <si>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</si>
  <si>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</si>
  <si>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</si>
  <si>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</si>
  <si>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</si>
  <si>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</si>
  <si>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</si>
  <si>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</si>
  <si>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</si>
  <si>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</si>
  <si>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</si>
  <si>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</si>
  <si>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</si>
  <si>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</si>
  <si>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</si>
  <si>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</si>
  <si>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</si>
  <si>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</si>
  <si>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</si>
  <si>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</si>
  <si>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</si>
  <si>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</si>
  <si>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</si>
  <si>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</si>
  <si>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</si>
  <si>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</si>
  <si>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</si>
  <si>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</si>
  <si>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</si>
  <si>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</si>
  <si>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</si>
  <si>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</si>
  <si>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</si>
  <si>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</si>
  <si>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</si>
  <si>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</si>
  <si>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</si>
  <si>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</si>
  <si>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</si>
  <si>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</si>
  <si>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</si>
  <si>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</si>
  <si>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</si>
  <si>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</si>
  <si>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</si>
  <si>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</si>
  <si>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</si>
  <si>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</si>
  <si>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</si>
  <si>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</si>
  <si>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</si>
  <si>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</si>
  <si>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</si>
  <si>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</si>
  <si>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</si>
  <si>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</si>
  <si>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</si>
  <si>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</si>
  <si>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</si>
  <si>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</si>
  <si>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</si>
  <si>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</si>
  <si>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</si>
  <si>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</si>
  <si>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</si>
  <si>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</si>
  <si>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</si>
  <si>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</si>
  <si>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</si>
  <si>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</si>
  <si>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</si>
  <si>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</si>
  <si>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</si>
  <si>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</si>
  <si>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</si>
  <si>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</si>
  <si>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</si>
  <si>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</si>
  <si>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</si>
  <si>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</si>
  <si>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</si>
  <si>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</si>
  <si>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</si>
  <si>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</si>
  <si>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</si>
  <si>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</si>
  <si>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</si>
  <si>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</si>
  <si>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</si>
  <si>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</si>
  <si>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</si>
  <si>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</si>
  <si>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</si>
  <si>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</si>
  <si>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</si>
  <si>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</si>
  <si>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</si>
  <si>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</si>
  <si>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</si>
  <si>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</si>
  <si>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</si>
  <si>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</si>
  <si>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</si>
  <si>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</si>
  <si>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</si>
  <si>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</si>
  <si>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</si>
  <si>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</si>
  <si>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</si>
  <si>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</si>
  <si>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</si>
  <si>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</si>
  <si>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</si>
  <si>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</si>
  <si>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</si>
  <si>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</si>
  <si>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</si>
  <si>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</si>
  <si>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</si>
  <si>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</si>
  <si>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</si>
  <si>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</si>
  <si>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</si>
  <si>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</si>
  <si>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</si>
  <si>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</si>
  <si>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</si>
  <si>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</si>
  <si>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</si>
  <si>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</si>
  <si>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</si>
  <si>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</si>
  <si>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</si>
  <si>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</si>
  <si>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</si>
  <si>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</si>
  <si>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</si>
  <si>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</si>
  <si>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</si>
  <si>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</si>
  <si>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</si>
  <si>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</si>
  <si>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</si>
  <si>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</si>
  <si>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</si>
  <si>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</si>
  <si>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</si>
  <si>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</si>
  <si>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</si>
  <si>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</si>
  <si>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</si>
  <si>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</si>
  <si>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</si>
  <si>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</si>
  <si>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</si>
  <si>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</si>
  <si>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</si>
  <si>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</si>
  <si>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</si>
  <si>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</si>
  <si>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</si>
  <si>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</si>
  <si>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</si>
  <si>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</si>
  <si>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</si>
  <si>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</si>
  <si>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</si>
  <si>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</si>
  <si>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</si>
  <si>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</si>
  <si>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</si>
  <si>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</si>
  <si>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</si>
  <si>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</si>
  <si>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</si>
  <si>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</si>
  <si>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</si>
  <si>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</si>
  <si>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</si>
  <si>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</si>
  <si>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</si>
  <si>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</si>
  <si>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</si>
  <si>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</si>
  <si>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</si>
  <si>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</si>
  <si>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</si>
  <si>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</si>
  <si>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</si>
  <si>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</si>
  <si>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</si>
  <si>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</si>
  <si>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</si>
  <si>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</si>
  <si>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</si>
  <si>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</si>
  <si>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</si>
  <si>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</si>
  <si>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</si>
  <si>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</si>
  <si>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</si>
  <si>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</si>
  <si>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</si>
  <si>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</si>
  <si>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</si>
  <si>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</si>
  <si>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</si>
  <si>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</si>
  <si>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</si>
  <si>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</si>
  <si>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</si>
  <si>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</si>
  <si>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</si>
  <si>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</si>
  <si>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</si>
  <si>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</si>
  <si>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</si>
  <si>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</si>
  <si>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</si>
  <si>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</si>
  <si>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</si>
  <si>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</si>
  <si>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</si>
  <si>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</si>
  <si>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</si>
  <si>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</si>
  <si>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</si>
  <si>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</si>
  <si>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</si>
  <si>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</si>
  <si>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</si>
  <si>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</si>
  <si>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</si>
  <si>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</si>
  <si>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</si>
  <si>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</si>
  <si>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</si>
  <si>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</si>
  <si>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</si>
  <si>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</si>
  <si>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</si>
  <si>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</si>
  <si>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</si>
  <si>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</si>
  <si>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</si>
  <si>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</si>
  <si>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</si>
  <si>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</si>
  <si>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</si>
  <si>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</si>
  <si>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</si>
  <si>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</si>
  <si>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</si>
  <si>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</si>
  <si>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</si>
  <si>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</si>
  <si>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</si>
  <si>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</si>
  <si>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</si>
  <si>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</si>
  <si>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</si>
  <si>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</si>
  <si>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</si>
  <si>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</si>
  <si>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</si>
  <si>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</si>
  <si>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</si>
  <si>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</si>
  <si>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</si>
  <si>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</si>
  <si>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</si>
  <si>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</si>
  <si>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</si>
  <si>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</si>
  <si>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</si>
  <si>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</si>
  <si>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</si>
  <si>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</si>
  <si>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</si>
  <si>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</si>
  <si>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</si>
  <si>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</si>
  <si>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</si>
  <si>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</si>
  <si>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</si>
  <si>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</si>
  <si>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</si>
  <si>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</si>
  <si>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</si>
  <si>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</si>
  <si>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</si>
  <si>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</si>
  <si>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</si>
  <si>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</si>
  <si>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</si>
  <si>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</si>
  <si>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</si>
  <si>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</si>
  <si>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</si>
  <si>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</si>
  <si>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</si>
  <si>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</si>
  <si>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</si>
  <si>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</si>
  <si>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</si>
  <si>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</si>
  <si>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</si>
  <si>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</si>
  <si>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</si>
  <si>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</si>
  <si>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</si>
  <si>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</si>
  <si>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</si>
  <si>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</si>
  <si>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</si>
  <si>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</si>
  <si>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</si>
  <si>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</si>
  <si>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</si>
  <si>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</si>
  <si>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</si>
  <si>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</si>
  <si>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</si>
  <si>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</si>
  <si>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</si>
  <si>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</si>
  <si>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</si>
  <si>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</si>
  <si>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</si>
  <si>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</si>
  <si>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</si>
  <si>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</si>
  <si>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</si>
  <si>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</si>
  <si>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</si>
  <si>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</si>
  <si>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</si>
  <si>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</si>
  <si>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</si>
  <si>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</si>
  <si>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</si>
  <si>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</si>
  <si>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</si>
  <si>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</si>
  <si>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</si>
  <si>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</si>
  <si>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</si>
  <si>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</si>
  <si>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</si>
  <si>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</si>
  <si>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</si>
  <si>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</si>
  <si>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</si>
  <si>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</si>
  <si>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</si>
  <si>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</si>
  <si>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</si>
  <si>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</si>
  <si>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</si>
  <si>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</si>
  <si>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</si>
  <si>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</si>
  <si>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</si>
  <si>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</si>
  <si>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</si>
  <si>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</si>
  <si>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</si>
  <si>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</si>
  <si>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</si>
  <si>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</si>
  <si>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</si>
  <si>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</si>
  <si>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</si>
  <si>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</si>
  <si>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</si>
  <si>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</si>
  <si>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</si>
  <si>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</si>
  <si>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</si>
  <si>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</si>
  <si>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</si>
  <si>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</si>
  <si>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</si>
  <si>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</si>
  <si>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</si>
  <si>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</si>
  <si>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</si>
  <si>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</si>
  <si>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</si>
  <si>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</si>
  <si>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</si>
  <si>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</si>
  <si>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</si>
  <si>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</si>
  <si>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</si>
  <si>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</si>
  <si>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</si>
  <si>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</si>
  <si>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</si>
  <si>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</si>
  <si>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</si>
  <si>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</si>
  <si>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</si>
  <si>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</si>
  <si>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</si>
  <si>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</si>
  <si>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</si>
  <si>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</si>
  <si>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</si>
  <si>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</si>
  <si>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</si>
  <si>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</si>
  <si>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</si>
  <si>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</si>
  <si>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</si>
  <si>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</si>
  <si>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</si>
  <si>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</si>
  <si>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</si>
  <si>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</si>
  <si>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</si>
  <si>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</si>
  <si>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</si>
  <si>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</si>
  <si>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</si>
  <si>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</si>
  <si>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</si>
  <si>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</si>
  <si>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</si>
  <si>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</si>
  <si>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</si>
  <si>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</si>
  <si>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</si>
  <si>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</si>
  <si>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</si>
  <si>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</si>
  <si>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</si>
  <si>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</si>
  <si>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</si>
  <si>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</si>
  <si>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</si>
  <si>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</si>
  <si>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</si>
  <si>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</si>
  <si>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</si>
  <si>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</si>
  <si>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</si>
  <si>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</si>
  <si>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</si>
  <si>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</si>
  <si>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</si>
  <si>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</si>
  <si>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</si>
  <si>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</si>
  <si>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</si>
  <si>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</si>
  <si>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</si>
  <si>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</si>
  <si>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</si>
  <si>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</si>
  <si>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</si>
  <si>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</si>
  <si>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</si>
  <si>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</si>
  <si>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</si>
  <si>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</si>
  <si>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</si>
  <si>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</si>
  <si>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</si>
  <si>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</si>
  <si>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</si>
  <si>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</si>
  <si>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</si>
  <si>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</si>
  <si>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</si>
  <si>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</si>
  <si>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</si>
  <si>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</si>
  <si>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</si>
  <si>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</si>
  <si>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</si>
  <si>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</si>
  <si>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</si>
  <si>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</si>
  <si>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</si>
  <si>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</si>
  <si>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</si>
  <si>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</si>
  <si>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</si>
  <si>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</si>
  <si>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</si>
  <si>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</si>
  <si>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</si>
  <si>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</si>
  <si>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</si>
  <si>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</si>
  <si>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</si>
  <si>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</si>
  <si>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</si>
  <si>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</si>
  <si>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</si>
  <si>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</si>
  <si>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</si>
  <si>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</si>
  <si>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</si>
  <si>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</si>
  <si>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</si>
  <si>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</si>
  <si>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</si>
  <si>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</si>
  <si>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</si>
  <si>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</si>
  <si>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</si>
  <si>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</si>
  <si>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</si>
  <si>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</si>
  <si>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</si>
  <si>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</si>
  <si>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</si>
  <si>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</si>
  <si>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</si>
  <si>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</si>
  <si>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</si>
  <si>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</si>
  <si>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</si>
  <si>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</si>
  <si>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</si>
  <si>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</si>
  <si>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</si>
  <si>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</si>
  <si>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</si>
  <si>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</si>
  <si>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</si>
  <si>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</si>
  <si>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</si>
  <si>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</si>
  <si>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</si>
  <si>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</si>
  <si>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</si>
  <si>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</si>
  <si>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</si>
  <si>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</si>
  <si>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</si>
  <si>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</si>
  <si>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</si>
  <si>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</si>
  <si>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</si>
  <si>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</si>
  <si>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</si>
  <si>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</si>
  <si>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</si>
  <si>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</si>
  <si>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</si>
  <si>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</si>
  <si>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</si>
  <si>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</si>
  <si>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</si>
  <si>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</si>
  <si>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</si>
  <si>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</si>
  <si>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</si>
  <si>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</si>
  <si>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</si>
  <si>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</si>
  <si>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</si>
  <si>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</si>
  <si>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</si>
  <si>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</si>
  <si>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</si>
  <si>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</si>
  <si>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</si>
  <si>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</si>
  <si>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</si>
  <si>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</si>
  <si>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</si>
  <si>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</si>
  <si>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</si>
  <si>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</si>
  <si>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</si>
  <si>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</si>
  <si>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</si>
  <si>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</si>
  <si>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</si>
  <si>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</si>
  <si>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</si>
  <si>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</si>
  <si>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</si>
  <si>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</si>
  <si>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</si>
  <si>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</si>
  <si>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</si>
  <si>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</si>
  <si>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</si>
  <si>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</si>
  <si>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</si>
  <si>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</si>
  <si>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</si>
  <si>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</si>
  <si>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</si>
  <si>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</si>
  <si>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</si>
  <si>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</si>
  <si>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</si>
  <si>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</si>
  <si>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</si>
  <si>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</si>
  <si>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</si>
  <si>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</si>
  <si>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</si>
  <si>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</si>
  <si>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</si>
  <si>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</si>
  <si>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</si>
  <si>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</si>
  <si>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</si>
  <si>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</si>
  <si>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</si>
  <si>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</si>
  <si>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</si>
  <si>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</si>
  <si>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</si>
  <si>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</si>
  <si>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</si>
  <si>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</si>
  <si>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</si>
  <si>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</si>
  <si>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</si>
  <si>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</si>
  <si>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</si>
  <si>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</si>
  <si>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</si>
  <si>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</si>
  <si>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</si>
  <si>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</si>
  <si>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</si>
  <si>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</si>
  <si>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</si>
  <si>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</si>
  <si>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</si>
  <si>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</si>
  <si>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</si>
  <si>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</si>
  <si>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</si>
  <si>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</si>
  <si>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</si>
  <si>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</si>
  <si>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</si>
  <si>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</si>
  <si>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</si>
  <si>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</si>
  <si>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</si>
  <si>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</si>
  <si>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</si>
  <si>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</si>
  <si>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</si>
  <si>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</si>
  <si>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</si>
  <si>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</si>
  <si>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</si>
  <si>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</si>
  <si>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</si>
  <si>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</si>
  <si>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</si>
  <si>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</si>
  <si>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</si>
  <si>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</si>
  <si>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</si>
  <si>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</si>
  <si>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</si>
  <si>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</si>
  <si>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</si>
  <si>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</si>
  <si>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</si>
  <si>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</si>
  <si>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</si>
  <si>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</si>
  <si>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</si>
  <si>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</si>
  <si>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</si>
  <si>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</si>
  <si>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</si>
  <si>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</si>
  <si>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</si>
  <si>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</si>
  <si>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</si>
  <si>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</si>
  <si>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</si>
  <si>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</si>
  <si>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</si>
  <si>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</si>
  <si>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</si>
  <si>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</si>
  <si>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</si>
  <si>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</si>
  <si>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</si>
  <si>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</si>
  <si>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</si>
  <si>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</si>
  <si>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</si>
  <si>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</si>
  <si>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</si>
  <si>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</si>
  <si>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</si>
  <si>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</si>
  <si>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</si>
  <si>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</si>
  <si>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</si>
  <si>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</si>
  <si>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</si>
  <si>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</si>
  <si>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</si>
  <si>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</si>
  <si>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</si>
  <si>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</si>
  <si>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</si>
  <si>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</si>
  <si>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</si>
  <si>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</si>
  <si>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</si>
  <si>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</si>
  <si>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</si>
  <si>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</si>
  <si>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</si>
  <si>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</si>
  <si>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</si>
  <si>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</si>
  <si>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</si>
  <si>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</si>
  <si>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</si>
  <si>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</si>
  <si>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</si>
  <si>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</si>
  <si>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</si>
  <si>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</si>
  <si>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</si>
  <si>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</si>
  <si>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</si>
  <si>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</si>
  <si>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</si>
  <si>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</si>
  <si>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</si>
  <si>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</si>
  <si>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</si>
  <si>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</si>
  <si>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</si>
  <si>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</si>
  <si>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</si>
  <si>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</si>
  <si>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</si>
  <si>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</si>
  <si>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</si>
  <si>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</si>
  <si>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</si>
  <si>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</si>
  <si>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</si>
  <si>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</si>
  <si>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</si>
  <si>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</si>
  <si>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</si>
  <si>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</si>
  <si>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</si>
  <si>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</si>
  <si>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</si>
  <si>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</si>
  <si>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</si>
  <si>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</si>
  <si>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</si>
  <si>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</si>
  <si>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</si>
  <si>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</si>
  <si>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</si>
  <si>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</si>
  <si>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</si>
  <si>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</si>
  <si>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</si>
  <si>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</si>
  <si>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</si>
  <si>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</si>
  <si>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</si>
  <si>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</si>
  <si>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</si>
  <si>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</si>
  <si>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</si>
  <si>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</si>
  <si>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</si>
  <si>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</si>
  <si>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</si>
  <si>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</si>
  <si>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</si>
  <si>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</si>
  <si>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</si>
  <si>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</si>
  <si>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</si>
  <si>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</si>
  <si>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</si>
  <si>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</si>
  <si>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</si>
  <si>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</si>
  <si>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</si>
  <si>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</si>
  <si>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</si>
  <si>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</si>
  <si>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</si>
  <si>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</si>
  <si>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</si>
  <si>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</si>
  <si>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</si>
  <si>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</si>
  <si>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</si>
  <si>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</si>
  <si>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</si>
  <si>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</si>
  <si>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</si>
  <si>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</si>
  <si>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</si>
  <si>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</si>
  <si>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</si>
  <si>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</si>
  <si>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</si>
  <si>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</si>
  <si>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</si>
  <si>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</si>
  <si>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</si>
  <si>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</si>
  <si>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</si>
  <si>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</si>
  <si>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</si>
  <si>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</si>
  <si>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</si>
  <si>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</si>
  <si>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</si>
  <si>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</si>
  <si>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</si>
  <si>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</si>
  <si>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</si>
  <si>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</si>
  <si>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</si>
  <si>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</si>
  <si>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</si>
  <si>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</si>
  <si>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</si>
  <si>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</si>
  <si>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</si>
  <si>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</si>
  <si>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</si>
  <si>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</si>
  <si>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</si>
  <si>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</si>
  <si>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</si>
  <si>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</si>
  <si>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</si>
  <si>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</si>
  <si>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</si>
  <si>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</si>
  <si>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</si>
  <si>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</si>
  <si>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</si>
  <si>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</si>
  <si>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</si>
  <si>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</si>
  <si>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</si>
  <si>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</si>
  <si>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</si>
  <si>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</si>
  <si>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</si>
  <si>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</si>
  <si>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</si>
  <si>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</si>
  <si>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</si>
  <si>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</si>
  <si>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</si>
  <si>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</si>
  <si>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</si>
  <si>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</si>
  <si>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</si>
  <si>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</si>
  <si>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</si>
  <si>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</si>
  <si>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</si>
  <si>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</si>
  <si>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</si>
  <si>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</si>
  <si>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</si>
  <si>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</si>
  <si>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</si>
  <si>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</si>
  <si>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</si>
  <si>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</si>
  <si>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</si>
  <si>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</si>
  <si>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</si>
  <si>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</si>
  <si>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</si>
  <si>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</si>
  <si>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</si>
  <si>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</si>
  <si>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</si>
  <si>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</si>
  <si>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</si>
  <si>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</si>
  <si>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</si>
  <si>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</si>
  <si>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</si>
  <si>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</si>
  <si>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</si>
  <si>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</si>
  <si>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</si>
  <si>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</si>
  <si>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</si>
  <si>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</si>
  <si>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</si>
  <si>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</si>
  <si>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</si>
  <si>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</si>
  <si>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</si>
  <si>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</si>
  <si>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</si>
  <si>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</si>
  <si>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</si>
  <si>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</si>
  <si>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</si>
  <si>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</si>
  <si>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</si>
  <si>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</si>
  <si>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</si>
  <si>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</si>
  <si>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</si>
  <si>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</si>
  <si>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</si>
  <si>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</si>
  <si>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</si>
  <si>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</si>
  <si>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</si>
  <si>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</si>
  <si>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</si>
  <si>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</si>
  <si>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</si>
  <si>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</si>
  <si>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</si>
  <si>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</si>
  <si>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</si>
  <si>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</si>
  <si>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</si>
  <si>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</si>
  <si>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</si>
  <si>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</si>
  <si>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</si>
  <si>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</si>
  <si>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</si>
  <si>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</si>
  <si>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</si>
  <si>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</si>
  <si>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</si>
  <si>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</si>
  <si>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</si>
  <si>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</si>
  <si>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</si>
  <si>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</si>
  <si>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</si>
  <si>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</si>
  <si>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</si>
  <si>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</si>
  <si>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</si>
  <si>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</si>
  <si>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</si>
  <si>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</si>
  <si>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</si>
  <si>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</si>
  <si>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</si>
  <si>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</si>
  <si>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</si>
  <si>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</si>
  <si>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</si>
  <si>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</si>
  <si>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</si>
  <si>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</si>
  <si>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</si>
  <si>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</si>
  <si>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</si>
  <si>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</si>
  <si>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</si>
  <si>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</si>
  <si>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</si>
  <si>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</si>
  <si>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</si>
  <si>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</si>
  <si>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</si>
  <si>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</si>
  <si>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</si>
  <si>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</si>
  <si>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</si>
  <si>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</si>
  <si>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</si>
  <si>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</si>
  <si>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</si>
  <si>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</si>
  <si>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</si>
  <si>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</si>
  <si>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</si>
  <si>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</si>
  <si>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</si>
  <si>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</si>
  <si>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</si>
  <si>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</si>
  <si>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</si>
  <si>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</si>
  <si>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</si>
  <si>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</si>
  <si>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</si>
  <si>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</si>
  <si>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</si>
  <si>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</si>
  <si>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</si>
  <si>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</si>
  <si>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</si>
  <si>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</si>
  <si>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</si>
  <si>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</si>
  <si>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</si>
  <si>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</si>
  <si>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</si>
  <si>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</si>
  <si>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</si>
  <si>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</si>
  <si>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</si>
  <si>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</si>
  <si>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</si>
  <si>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</si>
  <si>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</si>
  <si>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</si>
  <si>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</si>
  <si>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</si>
  <si>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</si>
  <si>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</si>
  <si>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</si>
  <si>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</si>
  <si>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</si>
  <si>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</si>
  <si>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</si>
  <si>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</si>
  <si>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</si>
  <si>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</si>
  <si>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</si>
  <si>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</si>
  <si>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</si>
  <si>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</si>
  <si>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</si>
  <si>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</si>
  <si>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</si>
  <si>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</si>
  <si>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</si>
  <si>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</si>
  <si>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</si>
  <si>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</si>
  <si>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</si>
  <si>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</si>
  <si>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</si>
  <si>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</si>
  <si>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</si>
  <si>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</si>
  <si>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</si>
  <si>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</si>
  <si>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</si>
  <si>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</si>
  <si>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</si>
  <si>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</si>
  <si>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</si>
  <si>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</si>
  <si>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</si>
  <si>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</si>
  <si>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</si>
  <si>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</si>
  <si>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</si>
  <si>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</si>
  <si>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</si>
  <si>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</si>
  <si>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</si>
  <si>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</si>
  <si>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</si>
  <si>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</si>
  <si>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</si>
  <si>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</si>
  <si>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</si>
  <si>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</si>
  <si>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</si>
  <si>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</si>
  <si>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</si>
  <si>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</si>
  <si>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</si>
  <si>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</si>
  <si>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</si>
  <si>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</si>
  <si>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</si>
  <si>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</si>
  <si>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</si>
  <si>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</si>
  <si>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</si>
  <si>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</si>
  <si>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</si>
  <si>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</si>
  <si>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</si>
  <si>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</si>
  <si>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</si>
  <si>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</si>
  <si>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</si>
  <si>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</si>
  <si>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</si>
  <si>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</si>
  <si>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</si>
  <si>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</si>
  <si>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</si>
  <si>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</si>
  <si>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</si>
  <si>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</si>
  <si>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</si>
  <si>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</si>
  <si>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</si>
  <si>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</si>
  <si>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</si>
  <si>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</si>
  <si>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</si>
  <si>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</si>
  <si>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</si>
  <si>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</si>
  <si>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</si>
  <si>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</si>
  <si>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</si>
  <si>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</si>
  <si>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</si>
  <si>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</si>
  <si>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</si>
  <si>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</si>
  <si>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</si>
  <si>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</si>
  <si>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</si>
  <si>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</si>
  <si>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</si>
  <si>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</si>
  <si>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</si>
  <si>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</si>
  <si>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</si>
  <si>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</si>
  <si>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</si>
  <si>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</si>
  <si>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</si>
  <si>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</si>
  <si>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</si>
  <si>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</si>
  <si>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</si>
  <si>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</si>
  <si>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</si>
  <si>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</si>
  <si>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</si>
  <si>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</si>
  <si>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</si>
  <si>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</si>
  <si>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</si>
  <si>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</si>
  <si>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</si>
  <si>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</si>
  <si>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</si>
  <si>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</si>
  <si>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</si>
  <si>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</si>
  <si>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</si>
  <si>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</si>
  <si>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</si>
  <si>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</si>
  <si>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</si>
  <si>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</si>
  <si>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</si>
  <si>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</si>
  <si>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</si>
  <si>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</si>
  <si>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</si>
  <si>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</si>
  <si>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</si>
  <si>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</si>
  <si>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</si>
  <si>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</si>
  <si>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</si>
  <si>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</si>
  <si>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</si>
  <si>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</si>
  <si>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</si>
  <si>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</si>
  <si>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</si>
  <si>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</si>
  <si>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</si>
  <si>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</si>
  <si>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</si>
  <si>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</si>
  <si>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</si>
  <si>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</si>
  <si>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</si>
  <si>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</si>
  <si>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</si>
  <si>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</si>
  <si>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</si>
  <si>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</si>
  <si>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</si>
  <si>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</si>
  <si>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</si>
  <si>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</si>
  <si>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</si>
  <si>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</si>
  <si>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</si>
  <si>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</si>
  <si>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</si>
  <si>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</si>
  <si>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</si>
  <si>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</si>
  <si>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</si>
  <si>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</si>
  <si>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</si>
  <si>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</si>
  <si>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</si>
  <si>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</si>
  <si>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</si>
  <si>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</si>
  <si>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</si>
  <si>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</si>
  <si>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</si>
  <si>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</si>
  <si>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</si>
  <si>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</si>
  <si>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</si>
  <si>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</si>
  <si>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</si>
  <si>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</si>
  <si>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</si>
  <si>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</si>
  <si>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</si>
  <si>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</si>
  <si>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</si>
  <si>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</si>
  <si>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</si>
  <si>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</si>
  <si>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</si>
  <si>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</si>
  <si>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</si>
  <si>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</si>
  <si>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</si>
  <si>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</si>
  <si>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</si>
  <si>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</si>
  <si>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</si>
  <si>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</si>
  <si>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</si>
  <si>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</si>
  <si>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</si>
  <si>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</si>
  <si>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</si>
  <si>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</si>
  <si>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</si>
  <si>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</si>
  <si>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</si>
  <si>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</si>
  <si>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</si>
  <si>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</si>
  <si>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</si>
  <si>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</si>
  <si>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</si>
  <si>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</si>
  <si>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</si>
  <si>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</si>
  <si>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</si>
  <si>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</si>
  <si>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</si>
  <si>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</si>
  <si>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</si>
  <si>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</si>
  <si>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</si>
  <si>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</si>
  <si>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</si>
  <si>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</si>
  <si>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</si>
  <si>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</si>
  <si>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</si>
  <si>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</si>
  <si>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</si>
  <si>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</si>
  <si>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</si>
  <si>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</si>
  <si>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</si>
  <si>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</si>
  <si>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</si>
  <si>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</si>
  <si>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</si>
  <si>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</si>
  <si>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</si>
  <si>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</si>
  <si>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</si>
  <si>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</si>
  <si>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</si>
  <si>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</si>
  <si>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</si>
  <si>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</si>
  <si>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</si>
  <si>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</si>
  <si>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</si>
  <si>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</si>
  <si>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</si>
  <si>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</si>
  <si>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</si>
  <si>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</si>
  <si>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</si>
  <si>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</si>
  <si>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</si>
  <si>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</si>
  <si>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</si>
  <si>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</si>
  <si>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</si>
  <si>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</si>
  <si>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</si>
  <si>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</si>
  <si>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</si>
  <si>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</si>
  <si>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</si>
  <si>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</si>
  <si>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</si>
  <si>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</si>
  <si>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</si>
  <si>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</si>
  <si>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</si>
  <si>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</si>
  <si>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</si>
  <si>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</si>
  <si>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</si>
  <si>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</si>
  <si>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</si>
  <si>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</si>
  <si>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</si>
  <si>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</si>
  <si>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</si>
  <si>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</si>
  <si>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</si>
  <si>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</si>
  <si>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</si>
  <si>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</si>
  <si>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</si>
  <si>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</si>
  <si>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</si>
  <si>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</si>
  <si>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</si>
  <si>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</si>
  <si>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</si>
  <si>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</si>
  <si>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</si>
  <si>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</si>
  <si>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</si>
  <si>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</si>
  <si>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</si>
  <si>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</si>
  <si>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</si>
  <si>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</si>
  <si>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</si>
  <si>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</si>
  <si>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</si>
  <si>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</si>
  <si>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</si>
  <si>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</si>
  <si>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</si>
  <si>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</si>
  <si>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</si>
  <si>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</si>
  <si>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</si>
  <si>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</si>
  <si>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</si>
  <si>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</si>
  <si>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</si>
  <si>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</si>
  <si>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</si>
  <si>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</si>
  <si>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</si>
  <si>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</si>
  <si>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</si>
  <si>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</si>
  <si>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</si>
  <si>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</si>
  <si>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</si>
  <si>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</si>
  <si>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</si>
  <si>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</si>
  <si>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</si>
  <si>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</si>
  <si>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</si>
  <si>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</si>
  <si>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</si>
  <si>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</si>
  <si>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</si>
  <si>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</si>
  <si>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</si>
  <si>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</si>
  <si>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</si>
  <si>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</si>
  <si>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</si>
  <si>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</si>
  <si>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</si>
  <si>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</si>
  <si>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</si>
  <si>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</si>
  <si>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</si>
  <si>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</si>
  <si>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</si>
  <si>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</si>
  <si>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</si>
  <si>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</si>
  <si>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</si>
  <si>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</si>
  <si>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</si>
  <si>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</si>
  <si>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</si>
  <si>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</si>
  <si>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</si>
  <si>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</si>
  <si>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</si>
  <si>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</si>
  <si>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</si>
  <si>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</si>
  <si>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</si>
  <si>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</si>
  <si>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</si>
  <si>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</si>
  <si>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</si>
  <si>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</si>
  <si>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</si>
  <si>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</si>
  <si>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</si>
  <si>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</si>
  <si>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</si>
  <si>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</si>
  <si>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</si>
  <si>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</si>
  <si>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</si>
  <si>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</si>
  <si>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</si>
  <si>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</si>
  <si>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</si>
  <si>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</si>
  <si>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</si>
  <si>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</si>
  <si>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</si>
  <si>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</si>
  <si>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</si>
  <si>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</si>
  <si>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</si>
  <si>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</si>
  <si>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</si>
  <si>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</si>
  <si>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</si>
  <si>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</si>
  <si>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</si>
  <si>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</si>
  <si>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</si>
  <si>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</si>
  <si>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</si>
  <si>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</si>
  <si>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</si>
  <si>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</si>
  <si>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</si>
  <si>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</si>
  <si>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</si>
  <si>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</si>
  <si>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</si>
  <si>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</si>
  <si>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</si>
  <si>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</si>
  <si>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</si>
  <si>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</si>
  <si>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</si>
  <si>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</si>
  <si>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</si>
  <si>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</si>
  <si>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</si>
  <si>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</si>
  <si>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</si>
  <si>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</si>
  <si>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</si>
  <si>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</si>
  <si>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</si>
  <si>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</si>
  <si>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</si>
  <si>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</si>
  <si>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</si>
  <si>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</si>
  <si>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</si>
  <si>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</si>
  <si>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</si>
  <si>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</si>
  <si>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</si>
  <si>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</si>
  <si>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</si>
  <si>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</si>
  <si>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</si>
  <si>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</si>
  <si>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</si>
  <si>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</si>
  <si>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</si>
  <si>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</si>
  <si>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</si>
  <si>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</si>
  <si>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</si>
  <si>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</si>
  <si>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</si>
  <si>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</si>
  <si>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</si>
  <si>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</si>
  <si>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</si>
  <si>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</si>
  <si>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</si>
  <si>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</si>
  <si>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</si>
  <si>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</si>
  <si>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</si>
  <si>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</si>
  <si>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</si>
  <si>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</si>
  <si>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</si>
  <si>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</si>
  <si>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</si>
  <si>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</si>
  <si>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</si>
  <si>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</si>
  <si>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</si>
  <si>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</si>
  <si>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</si>
  <si>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</si>
  <si>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</si>
  <si>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</si>
  <si>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</si>
  <si>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</si>
  <si>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</si>
  <si>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</si>
  <si>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</si>
  <si>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</si>
  <si>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</si>
  <si>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</si>
  <si>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</si>
  <si>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</si>
  <si>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</si>
  <si>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</si>
  <si>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</si>
  <si>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</si>
  <si>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</si>
  <si>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</si>
  <si>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</si>
  <si>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</si>
  <si>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</si>
  <si>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</si>
  <si>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</si>
  <si>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</si>
  <si>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</si>
  <si>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</si>
  <si>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</si>
  <si>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</si>
  <si>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</si>
  <si>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</si>
  <si>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</si>
  <si>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</si>
  <si>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</si>
  <si>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</si>
  <si>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</si>
  <si>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</si>
  <si>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</si>
  <si>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</si>
  <si>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</si>
  <si>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</si>
  <si>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</si>
  <si>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</si>
  <si>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</si>
  <si>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</si>
  <si>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</si>
  <si>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</si>
  <si>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</si>
  <si>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</si>
  <si>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</si>
  <si>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</si>
  <si>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</si>
  <si>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</si>
  <si>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</si>
  <si>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</si>
  <si>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</si>
  <si>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</si>
  <si>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</si>
  <si>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</si>
  <si>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</si>
  <si>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</si>
  <si>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</si>
  <si>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</si>
  <si>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</si>
  <si>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</si>
  <si>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</si>
  <si>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</si>
  <si>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</si>
  <si>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</si>
  <si>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</si>
  <si>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</si>
  <si>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</si>
  <si>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</si>
  <si>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</si>
  <si>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</si>
  <si>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</si>
  <si>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</si>
  <si>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</si>
  <si>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</si>
  <si>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</si>
  <si>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</si>
  <si>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</si>
  <si>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</si>
  <si>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</si>
  <si>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</si>
  <si>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</si>
  <si>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</si>
  <si>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</si>
  <si>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</si>
  <si>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</si>
  <si>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</si>
  <si>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</si>
  <si>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</si>
  <si>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</si>
  <si>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</si>
  <si>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</si>
  <si>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</si>
  <si>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</si>
  <si>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</si>
  <si>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</si>
  <si>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</si>
  <si>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</si>
  <si>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</si>
  <si>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</si>
  <si>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</si>
  <si>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</si>
  <si>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</si>
  <si>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</si>
  <si>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</si>
  <si>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</si>
  <si>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</si>
  <si>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</si>
  <si>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</si>
  <si>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</si>
  <si>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</si>
  <si>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</si>
  <si>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</si>
  <si>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</si>
  <si>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</si>
  <si>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</si>
  <si>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</si>
  <si>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</si>
  <si>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</si>
  <si>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</si>
  <si>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</si>
  <si>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</si>
  <si>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</si>
  <si>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</si>
  <si>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</si>
  <si>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</si>
  <si>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</si>
  <si>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</si>
  <si>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</si>
  <si>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</si>
  <si>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</si>
  <si>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</si>
  <si>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</si>
  <si>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</si>
  <si>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</si>
  <si>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</si>
  <si>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</si>
  <si>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</si>
  <si>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</si>
  <si>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</si>
  <si>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</si>
  <si>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</si>
  <si>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</si>
  <si>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</si>
  <si>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</si>
  <si>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</si>
  <si>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</si>
  <si>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</si>
  <si>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</si>
  <si>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</si>
  <si>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</si>
  <si>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</si>
  <si>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</si>
  <si>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</si>
  <si>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</si>
  <si>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</si>
  <si>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</si>
  <si>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</si>
  <si>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</si>
  <si>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</si>
  <si>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</si>
  <si>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</si>
  <si>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</si>
  <si>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</si>
  <si>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</si>
  <si>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</si>
  <si>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</si>
  <si>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</si>
  <si>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</si>
  <si>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</si>
  <si>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</si>
  <si>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</si>
  <si>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</si>
  <si>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</si>
  <si>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</si>
  <si>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</si>
  <si>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</si>
  <si>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</si>
  <si>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</si>
  <si>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</si>
  <si>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</si>
  <si>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</si>
  <si>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</si>
  <si>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</si>
  <si>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</si>
  <si>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</si>
  <si>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</si>
  <si>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</si>
  <si>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</si>
  <si>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</si>
  <si>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</si>
  <si>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</si>
  <si>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</si>
  <si>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</si>
  <si>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</si>
  <si>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</si>
  <si>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</si>
  <si>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</si>
  <si>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</si>
  <si>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</si>
  <si>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</si>
  <si>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</si>
  <si>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</si>
  <si>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</si>
  <si>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</si>
  <si>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</si>
  <si>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</si>
  <si>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</si>
  <si>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</si>
  <si>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</si>
  <si>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</si>
  <si>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</si>
  <si>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</si>
  <si>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</si>
  <si>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</si>
  <si>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</si>
  <si>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</si>
  <si>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</si>
  <si>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</si>
  <si>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</si>
  <si>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</si>
  <si>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</si>
  <si>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</si>
  <si>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</si>
  <si>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</si>
  <si>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</si>
  <si>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</si>
  <si>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</si>
  <si>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</si>
  <si>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</si>
  <si>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</si>
  <si>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</si>
  <si>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</si>
  <si>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</si>
  <si>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</si>
  <si>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</si>
  <si>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</si>
  <si>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</si>
  <si>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</si>
  <si>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</si>
  <si>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</si>
  <si>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</si>
  <si>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</si>
  <si>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</si>
  <si>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</si>
  <si>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</si>
  <si>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</si>
  <si>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</si>
  <si>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</si>
  <si>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</si>
  <si>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</si>
  <si>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</si>
  <si>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</si>
  <si>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</si>
  <si>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</si>
  <si>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</si>
  <si>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</si>
  <si>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</si>
  <si>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</si>
  <si>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</si>
  <si>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</si>
  <si>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</si>
  <si>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</si>
  <si>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</si>
  <si>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</si>
  <si>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</si>
  <si>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</si>
  <si>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</si>
  <si>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</si>
  <si>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</si>
  <si>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</si>
  <si>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</si>
  <si>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</si>
  <si>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</si>
  <si>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</si>
  <si>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</si>
  <si>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</si>
  <si>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</si>
  <si>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</si>
  <si>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</si>
  <si>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</si>
  <si>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</si>
  <si>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</si>
  <si>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</si>
  <si>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</si>
  <si>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</si>
  <si>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</si>
  <si>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</si>
  <si>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</si>
  <si>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</si>
  <si>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</si>
  <si>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</si>
  <si>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</si>
  <si>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</si>
  <si>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</si>
  <si>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</si>
  <si>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</si>
  <si>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</si>
  <si>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</si>
  <si>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</si>
  <si>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</si>
  <si>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</si>
  <si>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</si>
  <si>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</si>
  <si>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</si>
  <si>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</si>
  <si>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</si>
  <si>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</si>
  <si>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</si>
  <si>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</si>
  <si>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</si>
  <si>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</si>
  <si>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</si>
  <si>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</si>
  <si>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</si>
  <si>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</si>
  <si>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</si>
  <si>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</si>
  <si>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</si>
  <si>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</si>
  <si>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</si>
  <si>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</si>
  <si>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</si>
  <si>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</si>
  <si>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</si>
  <si>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</si>
  <si>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</si>
  <si>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</si>
  <si>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</si>
  <si>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</si>
  <si>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</si>
  <si>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</si>
  <si>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</si>
  <si>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</si>
  <si>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</si>
  <si>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</si>
  <si>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</si>
  <si>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</si>
  <si>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</si>
  <si>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</si>
  <si>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</si>
  <si>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</si>
  <si>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</si>
  <si>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</si>
  <si>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</si>
  <si>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</si>
  <si>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</si>
  <si>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</si>
  <si>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</si>
  <si>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</si>
  <si>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</si>
  <si>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</si>
  <si>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</si>
  <si>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</si>
  <si>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</si>
  <si>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</si>
  <si>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</si>
  <si>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</si>
  <si>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</si>
  <si>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</si>
  <si>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</si>
  <si>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</si>
  <si>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</si>
  <si>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</si>
  <si>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</si>
  <si>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</si>
  <si>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</si>
  <si>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</si>
  <si>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</si>
  <si>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</si>
  <si>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</si>
  <si>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</si>
  <si>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</si>
  <si>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</si>
  <si>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</si>
  <si>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</si>
  <si>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</si>
  <si>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</si>
  <si>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</si>
  <si>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</si>
  <si>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</si>
  <si>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</si>
  <si>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</si>
  <si>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</si>
  <si>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</si>
  <si>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</si>
  <si>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</si>
  <si>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</si>
  <si>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</si>
  <si>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</si>
  <si>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</si>
  <si>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</si>
  <si>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</si>
  <si>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</si>
  <si>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</si>
  <si>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</si>
  <si>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</si>
  <si>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</si>
  <si>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</si>
  <si>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</si>
  <si>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</si>
  <si>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</si>
  <si>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</si>
  <si>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</si>
  <si>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</si>
  <si>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</si>
  <si>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</si>
  <si>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</si>
  <si>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</si>
  <si>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</si>
  <si>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</si>
  <si>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</si>
  <si>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</si>
  <si>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</si>
  <si>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</si>
  <si>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</si>
  <si>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</si>
  <si>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</si>
  <si>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</si>
  <si>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</si>
  <si>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</si>
  <si>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</si>
  <si>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</si>
  <si>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</si>
  <si>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</si>
  <si>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</si>
  <si>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</si>
  <si>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</si>
  <si>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</si>
  <si>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</si>
  <si>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</si>
  <si>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</si>
  <si>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</si>
  <si>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</si>
  <si>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</si>
  <si>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</si>
  <si>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</si>
  <si>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</si>
  <si>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</si>
  <si>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</si>
  <si>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</si>
  <si>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</si>
  <si>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</si>
  <si>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</si>
  <si>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</si>
  <si>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</si>
  <si>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</si>
  <si>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</si>
  <si>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</si>
  <si>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</si>
  <si>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</si>
  <si>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</si>
  <si>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</si>
  <si>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</si>
  <si>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</si>
  <si>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</si>
  <si>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</si>
  <si>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</si>
  <si>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</si>
  <si>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</si>
  <si>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</si>
  <si>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</si>
  <si>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</si>
  <si>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</si>
  <si>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</si>
  <si>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</si>
  <si>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</si>
  <si>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</si>
  <si>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</si>
  <si>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</si>
  <si>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</si>
  <si>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</si>
  <si>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</si>
  <si>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</si>
  <si>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</si>
  <si>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</si>
  <si>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</si>
  <si>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</si>
  <si>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</si>
  <si>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</si>
  <si>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</si>
  <si>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</si>
  <si>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</si>
  <si>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</si>
  <si>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</si>
  <si>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</si>
  <si>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</si>
  <si>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</si>
  <si>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</si>
  <si>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</si>
  <si>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</si>
  <si>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</si>
  <si>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</si>
  <si>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</si>
  <si>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</si>
  <si>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</si>
  <si>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</si>
  <si>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</si>
  <si>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</si>
  <si>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</si>
  <si>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</si>
  <si>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</si>
  <si>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</si>
  <si>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</si>
  <si>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</si>
  <si>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</si>
  <si>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</si>
  <si>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</si>
  <si>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</si>
  <si>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</si>
  <si>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</si>
  <si>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</si>
  <si>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</si>
  <si>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</si>
  <si>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</si>
  <si>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</si>
  <si>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</si>
  <si>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</si>
  <si>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</si>
  <si>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</si>
  <si>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</si>
  <si>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</si>
  <si>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</si>
  <si>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</si>
  <si>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</si>
  <si>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</si>
  <si>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</si>
  <si>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</si>
  <si>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</si>
  <si>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</si>
  <si>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</si>
  <si>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</si>
  <si>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</si>
  <si>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</si>
  <si>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</si>
  <si>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</si>
  <si>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</si>
  <si>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</si>
  <si>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</si>
  <si>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</si>
  <si>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</si>
  <si>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</si>
  <si>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</si>
  <si>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</si>
  <si>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</si>
  <si>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</si>
  <si>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</si>
  <si>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</si>
  <si>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</si>
  <si>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</si>
  <si>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</si>
  <si>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</si>
  <si>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</si>
  <si>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</si>
  <si>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</si>
  <si>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</si>
  <si>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</si>
  <si>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</si>
  <si>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</si>
  <si>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</si>
  <si>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</si>
  <si>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</si>
  <si>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</si>
  <si>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</si>
  <si>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</si>
  <si>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</si>
  <si>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</si>
  <si>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</si>
  <si>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</si>
  <si>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</si>
  <si>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</si>
  <si>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</si>
  <si>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</si>
  <si>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</si>
  <si>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</si>
  <si>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</si>
  <si>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</si>
  <si>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</si>
  <si>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</si>
  <si>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</si>
  <si>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</si>
  <si>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</si>
  <si>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</si>
  <si>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</si>
  <si>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</si>
  <si>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</si>
  <si>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</si>
  <si>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</si>
  <si>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</si>
  <si>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</si>
  <si>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</si>
  <si>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</si>
  <si>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</si>
  <si>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</si>
  <si>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</si>
  <si>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</si>
  <si>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</si>
  <si>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</si>
  <si>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</si>
  <si>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</si>
  <si>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</si>
  <si>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</si>
  <si>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</si>
  <si>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</si>
  <si>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</si>
  <si>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</si>
  <si>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</si>
  <si>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</si>
  <si>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</si>
  <si>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</si>
  <si>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</si>
  <si>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</si>
  <si>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</si>
  <si>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</si>
  <si>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</si>
  <si>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</si>
  <si>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</si>
  <si>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</si>
  <si>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</si>
  <si>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</si>
  <si>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</si>
  <si>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</si>
  <si>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</si>
  <si>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</si>
  <si>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</si>
  <si>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</si>
  <si>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</si>
  <si>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</si>
  <si>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</si>
  <si>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</si>
  <si>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</si>
  <si>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</si>
  <si>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</si>
  <si>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</si>
  <si>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</si>
  <si>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</si>
  <si>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</si>
  <si>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</si>
  <si>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</si>
  <si>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</si>
  <si>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</si>
  <si>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</si>
  <si>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</si>
  <si>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</si>
  <si>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</si>
  <si>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</si>
  <si>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</si>
  <si>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</si>
  <si>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</si>
  <si>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</si>
  <si>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</si>
  <si>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</si>
  <si>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</si>
  <si>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</si>
  <si>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</si>
  <si>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</si>
  <si>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</si>
  <si>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</si>
  <si>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</si>
  <si>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</si>
  <si>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</si>
  <si>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</si>
  <si>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</si>
  <si>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</si>
  <si>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</si>
  <si>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</si>
  <si>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</si>
  <si>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</si>
  <si>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</si>
  <si>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</si>
  <si>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</si>
  <si>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</si>
  <si>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</si>
  <si>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</si>
  <si>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</si>
  <si>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</si>
  <si>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</si>
  <si>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</si>
  <si>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</si>
  <si>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</si>
  <si>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</si>
  <si>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</si>
  <si>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</si>
  <si>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</si>
  <si>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</si>
  <si>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</si>
  <si>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</si>
  <si>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</si>
  <si>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</si>
  <si>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</si>
  <si>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</si>
  <si>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</si>
  <si>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</si>
  <si>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</si>
  <si>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</si>
  <si>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</si>
  <si>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</si>
  <si>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</si>
  <si>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</si>
  <si>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</si>
  <si>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</si>
  <si>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</si>
  <si>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</si>
  <si>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</si>
  <si>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</si>
  <si>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</si>
  <si>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</si>
  <si>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</si>
  <si>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</si>
  <si>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</si>
  <si>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</si>
  <si>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</si>
  <si>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</si>
  <si>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</si>
  <si>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</si>
  <si>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</si>
  <si>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</si>
  <si>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</si>
  <si>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</si>
  <si>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</si>
  <si>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</si>
  <si>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</si>
  <si>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</si>
  <si>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</si>
  <si>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</si>
  <si>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</si>
  <si>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</si>
  <si>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</si>
  <si>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</si>
  <si>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</si>
  <si>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</si>
  <si>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</si>
  <si>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</si>
  <si>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</si>
  <si>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</si>
  <si>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</si>
  <si>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</si>
  <si>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</si>
  <si>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</si>
  <si>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</si>
  <si>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</si>
  <si>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</si>
  <si>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</si>
  <si>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</si>
  <si>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</si>
  <si>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</si>
  <si>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</si>
  <si>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</si>
  <si>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</si>
  <si>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</si>
  <si>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</si>
  <si>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</si>
  <si>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</si>
  <si>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</si>
  <si>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</si>
  <si>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</si>
  <si>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</si>
  <si>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</si>
  <si>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</si>
  <si>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</si>
  <si>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</si>
  <si>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</si>
  <si>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</si>
  <si>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</si>
  <si>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</si>
  <si>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</si>
  <si>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</si>
  <si>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</si>
  <si>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</si>
  <si>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</si>
  <si>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</si>
  <si>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</si>
  <si>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</si>
  <si>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</si>
  <si>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</si>
  <si>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</si>
  <si>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</si>
  <si>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</si>
  <si>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</si>
  <si>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</si>
  <si>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</si>
  <si>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</si>
  <si>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</si>
  <si>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</si>
  <si>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</si>
  <si>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</si>
  <si>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</si>
  <si>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</si>
  <si>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</si>
  <si>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</si>
  <si>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</si>
  <si>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</si>
  <si>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</si>
  <si>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</si>
  <si>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</si>
  <si>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</si>
  <si>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</si>
  <si>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</si>
  <si>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</si>
  <si>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</si>
  <si>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</si>
  <si>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</si>
  <si>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</si>
  <si>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</si>
  <si>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</si>
  <si>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</si>
  <si>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</si>
  <si>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</si>
  <si>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</si>
  <si>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</si>
  <si>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</si>
  <si>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</si>
  <si>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</si>
  <si>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</si>
  <si>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</si>
  <si>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</si>
  <si>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</si>
  <si>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</si>
  <si>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</si>
  <si>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</si>
  <si>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</si>
  <si>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</si>
  <si>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</si>
  <si>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</si>
  <si>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</si>
  <si>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</si>
  <si>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</si>
  <si>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</si>
  <si>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</si>
  <si>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</si>
  <si>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</si>
  <si>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</si>
  <si>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</si>
  <si>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</si>
  <si>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</si>
  <si>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</si>
  <si>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</si>
  <si>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</si>
  <si>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</si>
  <si>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</si>
  <si>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</si>
  <si>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</si>
  <si>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</si>
  <si>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</si>
  <si>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</si>
  <si>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</si>
  <si>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</si>
  <si>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</si>
  <si>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</si>
  <si>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</si>
  <si>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</si>
  <si>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</si>
  <si>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</si>
  <si>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</si>
  <si>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</si>
  <si>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</si>
  <si>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</si>
  <si>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</si>
  <si>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</si>
  <si>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</si>
  <si>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</si>
  <si>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</si>
  <si>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</si>
  <si>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</si>
  <si>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</si>
  <si>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</si>
  <si>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</si>
  <si>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</si>
  <si>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</si>
  <si>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</si>
  <si>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</si>
  <si>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</si>
  <si>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</si>
  <si>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</si>
  <si>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</si>
  <si>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</si>
  <si>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</si>
  <si>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</si>
  <si>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</si>
  <si>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</si>
  <si>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</si>
  <si>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</si>
  <si>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</si>
  <si>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</si>
  <si>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</si>
  <si>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</si>
  <si>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</si>
  <si>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</si>
  <si>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</si>
  <si>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</si>
  <si>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</si>
  <si>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</si>
  <si>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</si>
  <si>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</si>
  <si>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</si>
  <si>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</si>
  <si>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</si>
  <si>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</si>
  <si>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</si>
  <si>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</si>
  <si>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</si>
  <si>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</si>
  <si>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</si>
  <si>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</si>
  <si>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</si>
  <si>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</si>
  <si>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</si>
  <si>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</si>
  <si>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</si>
  <si>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</si>
  <si>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</si>
  <si>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</si>
  <si>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</si>
  <si>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</si>
  <si>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</si>
  <si>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</si>
  <si>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</si>
  <si>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</si>
  <si>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</si>
  <si>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</si>
  <si>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</si>
  <si>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</si>
  <si>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</si>
  <si>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</si>
  <si>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</si>
  <si>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</si>
  <si>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</si>
  <si>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</si>
  <si>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</si>
  <si>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</si>
  <si>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</si>
  <si>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</si>
  <si>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</si>
  <si>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</si>
  <si>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</si>
  <si>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</si>
  <si>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</si>
  <si>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</si>
  <si>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</si>
  <si>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</si>
  <si>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</si>
  <si>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</si>
  <si>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</si>
  <si>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</si>
  <si>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</si>
  <si>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</si>
  <si>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</si>
  <si>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</si>
  <si>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</si>
  <si>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</si>
  <si>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</si>
  <si>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</si>
  <si>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</si>
  <si>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</si>
  <si>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</si>
  <si>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</si>
  <si>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</si>
  <si>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</si>
  <si>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</si>
  <si>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</si>
  <si>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</si>
  <si>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</si>
  <si>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</si>
  <si>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</si>
  <si>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</si>
  <si>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</si>
  <si>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</si>
  <si>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</si>
  <si>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</si>
  <si>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</si>
  <si>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</si>
  <si>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</si>
  <si>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</si>
  <si>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</si>
  <si>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</si>
  <si>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</si>
  <si>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</si>
  <si>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</si>
  <si>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</si>
  <si>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</si>
  <si>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</si>
  <si>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</si>
  <si>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</si>
  <si>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</si>
  <si>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</si>
  <si>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</si>
  <si>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</si>
  <si>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</si>
  <si>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</si>
  <si>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</si>
  <si>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</si>
  <si>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</si>
  <si>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</si>
  <si>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</si>
  <si>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</si>
  <si>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</si>
  <si>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</si>
  <si>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</si>
  <si>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</si>
  <si>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</si>
  <si>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</si>
  <si>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</si>
  <si>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</si>
  <si>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</si>
  <si>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</si>
  <si>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</si>
  <si>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</si>
  <si>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</si>
  <si>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</si>
  <si>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</si>
  <si>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</si>
  <si>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</si>
  <si>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</si>
  <si>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</si>
  <si>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</si>
  <si>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</si>
  <si>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</si>
  <si>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</si>
  <si>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</si>
  <si>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</si>
  <si>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</si>
  <si>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</si>
  <si>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</si>
  <si>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</si>
  <si>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</si>
  <si>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</si>
  <si>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</si>
  <si>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</si>
  <si>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</si>
  <si>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</si>
  <si>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</si>
  <si>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</si>
  <si>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</si>
  <si>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</si>
  <si>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</si>
  <si>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</si>
  <si>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</si>
  <si>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</si>
  <si>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</si>
  <si>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</si>
  <si>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</si>
  <si>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</si>
  <si>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</si>
  <si>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</si>
  <si>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</si>
  <si>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</si>
  <si>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</si>
  <si>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</si>
  <si>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</si>
  <si>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</si>
  <si>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</si>
  <si>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</si>
  <si>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</si>
  <si>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</si>
  <si>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</si>
  <si>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</si>
  <si>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</si>
  <si>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</si>
  <si>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</si>
  <si>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</si>
  <si>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</si>
  <si>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</si>
  <si>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</si>
  <si>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</si>
  <si>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</si>
  <si>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</si>
  <si>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</si>
  <si>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</si>
  <si>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</si>
  <si>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</si>
  <si>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</si>
  <si>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</si>
  <si>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</si>
  <si>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</si>
  <si>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</si>
  <si>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</si>
  <si>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</si>
  <si>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</si>
  <si>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</si>
  <si>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</si>
  <si>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</si>
  <si>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</si>
  <si>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</si>
  <si>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</si>
  <si>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</si>
  <si>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</si>
  <si>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</si>
  <si>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</si>
  <si>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</si>
  <si>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</si>
  <si>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</si>
  <si>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</si>
  <si>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</si>
  <si>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</si>
  <si>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</si>
  <si>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</si>
  <si>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</si>
  <si>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</si>
  <si>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</si>
  <si>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</si>
  <si>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</si>
  <si>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</si>
  <si>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</si>
  <si>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</si>
  <si>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</si>
  <si>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</si>
  <si>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</si>
  <si>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</si>
  <si>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</si>
  <si>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</si>
  <si>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</si>
  <si>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</si>
  <si>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</si>
  <si>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</si>
  <si>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</si>
  <si>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</si>
  <si>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</si>
  <si>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</si>
  <si>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</si>
  <si>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</si>
  <si>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</si>
  <si>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</si>
  <si>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</si>
  <si>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</si>
  <si>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</si>
  <si>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</si>
  <si>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</si>
  <si>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</si>
  <si>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</si>
  <si>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</si>
  <si>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</si>
  <si>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</si>
  <si>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</si>
  <si>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</si>
  <si>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</si>
  <si>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</si>
  <si>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</si>
  <si>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</si>
  <si>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</si>
  <si>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</si>
  <si>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</si>
  <si>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</si>
  <si>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</si>
  <si>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</si>
  <si>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</si>
  <si>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</si>
  <si>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</si>
  <si>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</si>
  <si>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</si>
  <si>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</si>
  <si>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</si>
  <si>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</si>
  <si>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</si>
  <si>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</si>
  <si>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</si>
  <si>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</si>
  <si>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</si>
  <si>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</si>
  <si>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</si>
  <si>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</si>
  <si>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</si>
  <si>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</si>
  <si>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</si>
  <si>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</si>
  <si>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</si>
  <si>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</si>
  <si>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</si>
  <si>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</si>
  <si>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</si>
  <si>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</si>
  <si>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</si>
  <si>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</si>
  <si>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</si>
  <si>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</si>
  <si>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</si>
  <si>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</si>
  <si>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</si>
  <si>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</si>
  <si>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</si>
  <si>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</si>
  <si>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</si>
  <si>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</si>
  <si>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</si>
  <si>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</si>
  <si>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</si>
  <si>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</si>
  <si>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</si>
  <si>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</si>
  <si>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</si>
  <si>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</si>
  <si>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</si>
  <si>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</si>
  <si>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</si>
  <si>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</si>
  <si>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</si>
  <si>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</si>
  <si>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</si>
  <si>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</si>
  <si>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</si>
  <si>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</si>
  <si>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</si>
  <si>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</si>
  <si>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</si>
  <si>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</si>
  <si>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</si>
  <si>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</si>
  <si>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</si>
  <si>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</si>
  <si>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</si>
  <si>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</si>
  <si>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</si>
  <si>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</si>
  <si>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</si>
  <si>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</si>
  <si>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</si>
  <si>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</si>
  <si>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</si>
  <si>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</si>
  <si>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</si>
  <si>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</si>
  <si>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</si>
  <si>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</si>
  <si>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</si>
  <si>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</si>
  <si>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</si>
  <si>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</si>
  <si>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</si>
  <si>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</si>
  <si>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</si>
  <si>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</si>
  <si>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</si>
  <si>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</si>
  <si>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</si>
  <si>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</si>
  <si>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</si>
  <si>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</si>
  <si>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</si>
  <si>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</si>
  <si>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</si>
  <si>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</si>
  <si>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</si>
  <si>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</si>
  <si>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</si>
  <si>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</si>
  <si>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</si>
  <si>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</si>
  <si>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</si>
  <si>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</si>
  <si>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</si>
  <si>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</si>
  <si>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</si>
  <si>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</si>
  <si>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</si>
  <si>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</si>
  <si>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</si>
  <si>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</si>
  <si>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</si>
  <si>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</si>
  <si>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</si>
  <si>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</si>
  <si>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</si>
  <si>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</si>
  <si>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</si>
  <si>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</si>
  <si>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</si>
  <si>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</si>
  <si>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</si>
  <si>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</si>
  <si>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</si>
  <si>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</si>
  <si>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</si>
  <si>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</si>
  <si>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</si>
  <si>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</si>
  <si>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</si>
  <si>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</si>
  <si>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</si>
  <si>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</si>
  <si>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</si>
  <si>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</si>
  <si>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</si>
  <si>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</si>
  <si>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</si>
  <si>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</si>
  <si>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</si>
  <si>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</si>
  <si>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</si>
  <si>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</si>
  <si>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</si>
  <si>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</si>
  <si>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</si>
  <si>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</si>
  <si>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</si>
  <si>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</si>
  <si>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</si>
  <si>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</si>
  <si>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</si>
  <si>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</si>
  <si>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</si>
  <si>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</si>
  <si>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</si>
  <si>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</si>
  <si>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</si>
  <si>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</si>
  <si>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</si>
  <si>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</si>
  <si>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</si>
  <si>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</si>
  <si>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</si>
  <si>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</si>
  <si>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</si>
  <si>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</si>
  <si>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</si>
  <si>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</si>
  <si>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</si>
  <si>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</si>
  <si>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</si>
  <si>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</si>
  <si>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</si>
  <si>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</si>
  <si>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</si>
  <si>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</si>
  <si>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</si>
  <si>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</si>
  <si>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</si>
  <si>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</si>
  <si>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</si>
  <si>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</si>
  <si>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</si>
  <si>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</si>
  <si>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</si>
  <si>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</si>
  <si>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</si>
  <si>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</si>
  <si>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</si>
  <si>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</si>
  <si>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</si>
  <si>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</si>
  <si>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</si>
  <si>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</si>
  <si>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</si>
  <si>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</si>
  <si>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</si>
  <si>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</si>
  <si>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</si>
  <si>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</si>
  <si>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</si>
  <si>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</si>
  <si>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</si>
  <si>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</si>
  <si>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</si>
  <si>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</si>
  <si>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</si>
  <si>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</si>
  <si>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</si>
  <si>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</si>
  <si>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</si>
  <si>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</si>
  <si>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</si>
  <si>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</si>
  <si>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</si>
  <si>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</si>
  <si>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</si>
  <si>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</si>
  <si>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</si>
  <si>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</si>
  <si>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</si>
  <si>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</si>
  <si>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</si>
  <si>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</si>
  <si>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</si>
  <si>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</si>
  <si>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</si>
  <si>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</si>
  <si>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</si>
  <si>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</si>
  <si>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</si>
  <si>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</si>
  <si>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</si>
  <si>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</si>
  <si>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</si>
  <si>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</si>
  <si>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</si>
  <si>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</si>
  <si>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</si>
  <si>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</si>
  <si>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</si>
  <si>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</si>
  <si>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</si>
  <si>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</si>
  <si>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</si>
  <si>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</si>
  <si>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</si>
  <si>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</si>
  <si>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</si>
  <si>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</si>
  <si>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</si>
  <si>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</si>
  <si>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</si>
  <si>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</si>
  <si>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</si>
  <si>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</si>
  <si>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</si>
  <si>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</si>
  <si>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</si>
  <si>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</si>
  <si>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</si>
  <si>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</si>
  <si>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</si>
  <si>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</si>
  <si>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</si>
  <si>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</si>
  <si>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</si>
  <si>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</si>
  <si>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</si>
  <si>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</si>
  <si>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</si>
  <si>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</si>
  <si>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</si>
  <si>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</si>
  <si>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</si>
  <si>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</si>
  <si>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</si>
  <si>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</si>
  <si>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</si>
  <si>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</si>
  <si>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</si>
  <si>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</si>
  <si>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</si>
  <si>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</si>
  <si>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</si>
  <si>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</si>
  <si>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</si>
  <si>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</si>
  <si>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</si>
  <si>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</si>
  <si>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</si>
  <si>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</si>
  <si>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</si>
  <si>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</si>
  <si>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</si>
  <si>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</si>
  <si>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</si>
  <si>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</si>
  <si>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</si>
  <si>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</si>
  <si>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</si>
  <si>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</si>
  <si>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</si>
  <si>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</si>
  <si>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</si>
  <si>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</si>
  <si>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</si>
  <si>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</si>
  <si>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</si>
  <si>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</si>
  <si>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</si>
  <si>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</si>
  <si>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</si>
  <si>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</si>
  <si>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</si>
  <si>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</si>
  <si>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</si>
  <si>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</si>
  <si>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</si>
  <si>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</si>
  <si>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</si>
  <si>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</si>
  <si>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</si>
  <si>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</si>
  <si>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</si>
  <si>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</si>
  <si>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</si>
  <si>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</si>
  <si>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</si>
  <si>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</si>
  <si>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</si>
  <si>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</si>
  <si>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</si>
  <si>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</si>
  <si>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</si>
  <si>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</si>
  <si>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</si>
  <si>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</si>
  <si>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</si>
  <si>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</si>
  <si>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</si>
  <si>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</si>
  <si>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</si>
  <si>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</si>
  <si>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</si>
  <si>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</si>
  <si>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</si>
  <si>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</si>
  <si>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</si>
  <si>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</si>
  <si>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</si>
  <si>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</si>
  <si>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</si>
  <si>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</si>
  <si>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</si>
  <si>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</si>
  <si>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</si>
  <si>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</si>
  <si>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</si>
  <si>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</si>
  <si>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</si>
  <si>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</si>
  <si>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</si>
  <si>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</si>
  <si>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</si>
  <si>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</si>
  <si>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</si>
  <si>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</si>
  <si>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</si>
  <si>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</si>
  <si>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</si>
  <si>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</si>
  <si>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</si>
  <si>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</si>
  <si>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</si>
  <si>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</si>
  <si>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</si>
  <si>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</si>
  <si>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</si>
  <si>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</si>
  <si>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</si>
  <si>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</si>
  <si>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</si>
  <si>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</si>
  <si>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</si>
  <si>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</si>
  <si>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</si>
  <si>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</si>
  <si>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</si>
  <si>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</si>
  <si>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</si>
  <si>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</si>
  <si>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</si>
  <si>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</si>
  <si>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</si>
  <si>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</si>
  <si>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</si>
  <si>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</si>
  <si>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</si>
  <si>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</si>
  <si>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</si>
  <si>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</si>
  <si>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</si>
  <si>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</si>
  <si>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</si>
  <si>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</si>
  <si>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</si>
  <si>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</si>
  <si>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</si>
  <si>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</si>
  <si>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</si>
  <si>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</si>
  <si>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</si>
  <si>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</si>
  <si>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</si>
  <si>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</si>
  <si>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</si>
  <si>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</si>
  <si>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</si>
  <si>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</si>
  <si>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</si>
  <si>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</si>
  <si>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</si>
  <si>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</si>
  <si>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</si>
  <si>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</si>
  <si>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</si>
  <si>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</si>
  <si>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</si>
  <si>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</si>
  <si>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</si>
  <si>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</si>
  <si>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</si>
  <si>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</si>
  <si>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</si>
  <si>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</si>
  <si>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</si>
  <si>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</si>
  <si>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</si>
  <si>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</si>
  <si>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</si>
  <si>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</si>
  <si>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</si>
  <si>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</si>
  <si>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</si>
  <si>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</si>
  <si>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</si>
  <si>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</si>
  <si>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</si>
  <si>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</si>
  <si>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</si>
  <si>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</si>
  <si>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</si>
  <si>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</si>
  <si>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</si>
  <si>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</si>
  <si>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</si>
  <si>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</si>
  <si>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</si>
  <si>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</si>
  <si>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</si>
  <si>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</si>
  <si>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</si>
  <si>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</si>
  <si>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</si>
  <si>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</si>
  <si>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</si>
  <si>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</si>
  <si>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</si>
  <si>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</si>
  <si>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</si>
  <si>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</si>
  <si>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</si>
  <si>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</si>
  <si>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</si>
  <si>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</si>
  <si>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</si>
  <si>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</si>
  <si>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</si>
  <si>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</si>
  <si>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</si>
  <si>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</si>
  <si>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</si>
  <si>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</si>
  <si>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</si>
  <si>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</si>
  <si>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</si>
  <si>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</si>
  <si>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</si>
  <si>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</si>
  <si>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</si>
  <si>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</si>
  <si>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</si>
  <si>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</si>
  <si>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</si>
  <si>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</si>
  <si>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</si>
  <si>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</si>
  <si>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</si>
  <si>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</si>
  <si>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</si>
  <si>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</si>
  <si>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</si>
  <si>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</si>
  <si>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</si>
  <si>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</si>
  <si>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</si>
  <si>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</si>
  <si>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</si>
  <si>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</si>
  <si>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</si>
  <si>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</si>
  <si>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</si>
  <si>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</si>
  <si>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</si>
  <si>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</si>
  <si>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</si>
  <si>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</si>
  <si>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</si>
  <si>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</si>
  <si>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</si>
  <si>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</si>
  <si>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</si>
  <si>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</si>
  <si>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</si>
  <si>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</si>
  <si>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</si>
  <si>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</si>
  <si>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</si>
  <si>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</si>
  <si>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</si>
  <si>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</si>
  <si>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</si>
  <si>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</si>
  <si>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</si>
  <si>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</si>
  <si>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</si>
  <si>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</si>
  <si>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</si>
  <si>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</si>
  <si>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</si>
  <si>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</si>
  <si>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</si>
  <si>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</si>
  <si>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</si>
  <si>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</si>
  <si>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</si>
  <si>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</si>
  <si>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</si>
  <si>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</si>
  <si>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</si>
  <si>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</si>
  <si>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</si>
  <si>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</si>
  <si>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</si>
  <si>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</si>
  <si>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</si>
  <si>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</si>
  <si>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</si>
  <si>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</si>
  <si>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</si>
  <si>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</si>
  <si>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</si>
  <si>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</si>
  <si>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</si>
  <si>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</si>
  <si>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</si>
  <si>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</si>
  <si>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</si>
  <si>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</si>
  <si>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</si>
  <si>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</si>
  <si>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</si>
  <si>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</si>
  <si>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</si>
  <si>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</si>
  <si>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</si>
  <si>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</si>
  <si>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</si>
  <si>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</si>
  <si>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</si>
  <si>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</si>
  <si>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</si>
  <si>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</si>
  <si>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</si>
  <si>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</si>
  <si>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</si>
  <si>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</si>
  <si>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</si>
  <si>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</si>
  <si>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</si>
  <si>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</si>
  <si>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</si>
  <si>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</si>
  <si>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</si>
  <si>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</si>
  <si>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</si>
  <si>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</si>
  <si>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</si>
  <si>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</si>
  <si>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</si>
  <si>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</si>
  <si>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</si>
  <si>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</si>
  <si>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</si>
  <si>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</si>
  <si>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</si>
  <si>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</si>
  <si>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</si>
  <si>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</si>
  <si>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</si>
  <si>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</si>
  <si>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</si>
  <si>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</si>
  <si>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</si>
  <si>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</si>
  <si>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</si>
  <si>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</si>
  <si>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</si>
  <si>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</si>
  <si>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</si>
  <si>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</si>
  <si>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</si>
  <si>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</si>
  <si>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</si>
  <si>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</si>
  <si>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</si>
  <si>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</si>
  <si>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</si>
  <si>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</si>
  <si>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</si>
  <si>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</si>
  <si>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</si>
  <si>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</si>
  <si>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</si>
  <si>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</si>
  <si>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</si>
  <si>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</si>
  <si>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</si>
  <si>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</si>
  <si>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</si>
  <si>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</si>
  <si>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</si>
  <si>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</si>
  <si>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</si>
  <si>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</si>
  <si>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</si>
  <si>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</si>
  <si>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</si>
  <si>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</si>
  <si>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</si>
  <si>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</si>
  <si>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</si>
  <si>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</si>
  <si>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</si>
  <si>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</si>
  <si>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</si>
  <si>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</si>
  <si>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</si>
  <si>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</si>
  <si>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</si>
  <si>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</si>
  <si>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</si>
  <si>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</si>
  <si>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</si>
  <si>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</si>
  <si>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</si>
  <si>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</si>
  <si>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</si>
  <si>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</si>
  <si>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</si>
  <si>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</si>
  <si>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</si>
  <si>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</si>
  <si>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</si>
  <si>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</si>
  <si>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</si>
  <si>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</si>
  <si>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</si>
  <si>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</si>
  <si>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</si>
  <si>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</si>
  <si>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</si>
  <si>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</si>
  <si>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</si>
  <si>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</si>
  <si>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</si>
  <si>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</si>
  <si>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</si>
  <si>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</si>
  <si>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</si>
  <si>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</si>
  <si>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</si>
  <si>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</si>
  <si>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</si>
  <si>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</si>
  <si>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</si>
  <si>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</si>
  <si>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</si>
  <si>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</si>
  <si>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</si>
  <si>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</si>
  <si>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</si>
  <si>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</si>
  <si>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</si>
  <si>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</si>
  <si>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</si>
  <si>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</si>
  <si>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</si>
  <si>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</si>
  <si>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</si>
  <si>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</si>
  <si>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</si>
  <si>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</si>
  <si>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</si>
  <si>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</si>
  <si>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</si>
  <si>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</si>
  <si>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</si>
  <si>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</si>
  <si>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</si>
  <si>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</si>
  <si>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</si>
  <si>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</si>
  <si>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</si>
  <si>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</si>
  <si>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</si>
  <si>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</si>
  <si>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</si>
  <si>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</si>
  <si>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</si>
  <si>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</si>
  <si>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</si>
  <si>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</si>
  <si>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</si>
  <si>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</si>
  <si>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</si>
  <si>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</si>
  <si>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</si>
  <si>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</si>
  <si>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</si>
  <si>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</si>
  <si>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</si>
  <si>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</si>
  <si>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</si>
  <si>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</si>
  <si>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</si>
  <si>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</si>
  <si>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</si>
  <si>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</si>
  <si>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</si>
  <si>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</si>
  <si>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</si>
  <si>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</si>
  <si>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</si>
  <si>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</si>
  <si>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</si>
  <si>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</si>
  <si>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</si>
  <si>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</si>
  <si>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</si>
  <si>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</si>
  <si>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</si>
  <si>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</si>
  <si>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</si>
  <si>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</si>
  <si>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</si>
  <si>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</si>
  <si>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</si>
  <si>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</si>
  <si>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</si>
  <si>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</si>
  <si>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</si>
  <si>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</si>
  <si>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</si>
  <si>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</si>
  <si>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</si>
  <si>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</si>
  <si>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</si>
  <si>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</si>
  <si>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</si>
  <si>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</si>
  <si>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</si>
  <si>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</si>
  <si>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</si>
  <si>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</si>
  <si>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</si>
  <si>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</si>
  <si>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</si>
  <si>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</si>
  <si>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</si>
  <si>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</si>
  <si>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</si>
  <si>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</si>
  <si>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</si>
  <si>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</si>
  <si>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</si>
  <si>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</si>
  <si>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</si>
  <si>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</si>
  <si>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</si>
  <si>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</si>
  <si>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</si>
  <si>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</si>
  <si>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</si>
  <si>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</si>
  <si>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</si>
  <si>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</si>
  <si>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</si>
  <si>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</si>
  <si>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</si>
  <si>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</si>
  <si>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</si>
  <si>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</si>
  <si>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</si>
  <si>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</si>
  <si>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</si>
  <si>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</si>
  <si>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</si>
  <si>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</si>
  <si>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</si>
  <si>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</si>
  <si>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</si>
  <si>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</si>
  <si>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</si>
  <si>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</si>
  <si>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</si>
  <si>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</si>
  <si>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</si>
  <si>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</si>
  <si>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</si>
  <si>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</si>
  <si>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</si>
  <si>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</si>
  <si>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</si>
  <si>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</si>
  <si>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</si>
  <si>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</si>
  <si>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</si>
  <si>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</si>
  <si>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</si>
  <si>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</si>
  <si>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</si>
  <si>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</si>
  <si>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</si>
  <si>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</si>
  <si>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</si>
  <si>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</si>
  <si>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</si>
  <si>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</si>
  <si>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</si>
  <si>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</si>
  <si>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</si>
  <si>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</si>
  <si>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</si>
  <si>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</si>
  <si>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</si>
  <si>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</si>
  <si>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</si>
  <si>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</si>
  <si>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</si>
  <si>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</si>
  <si>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</si>
  <si>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</si>
  <si>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</si>
  <si>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</si>
  <si>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</si>
  <si>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</si>
  <si>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</si>
  <si>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</si>
  <si>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</si>
  <si>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</si>
  <si>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</si>
  <si>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</si>
  <si>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</si>
  <si>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</si>
  <si>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</si>
  <si>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</si>
  <si>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</si>
  <si>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</si>
  <si>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</si>
  <si>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</si>
  <si>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</si>
  <si>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</si>
  <si>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</si>
  <si>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</si>
  <si>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</si>
  <si>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</si>
  <si>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</si>
  <si>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</si>
  <si>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</si>
  <si>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</si>
  <si>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</si>
  <si>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</si>
  <si>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</si>
  <si>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</si>
  <si>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</si>
  <si>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</si>
  <si>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</si>
  <si>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</si>
  <si>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</si>
  <si>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</si>
  <si>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</si>
  <si>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</si>
  <si>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</si>
  <si>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</si>
  <si>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</si>
  <si>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</si>
  <si>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</si>
  <si>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</si>
  <si>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</si>
  <si>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</si>
  <si>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</si>
  <si>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</si>
  <si>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</si>
  <si>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</si>
  <si>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</si>
  <si>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</si>
  <si>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</si>
  <si>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</si>
  <si>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</si>
  <si>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</si>
  <si>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</si>
  <si>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</si>
  <si>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</si>
  <si>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</si>
  <si>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</si>
  <si>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</si>
  <si>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</si>
  <si>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</si>
  <si>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</si>
  <si>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</si>
  <si>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</si>
  <si>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</si>
  <si>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</si>
  <si>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</si>
  <si>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</si>
  <si>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</si>
  <si>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</si>
  <si>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</si>
  <si>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</si>
  <si>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</si>
  <si>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</si>
  <si>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</si>
  <si>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</si>
  <si>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</si>
  <si>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</si>
  <si>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</si>
  <si>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</si>
  <si>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</si>
  <si>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</si>
  <si>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</si>
  <si>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</si>
  <si>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</si>
  <si>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</si>
  <si>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</si>
  <si>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</si>
  <si>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</si>
  <si>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</si>
  <si>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</si>
  <si>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</si>
  <si>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</si>
  <si>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</si>
  <si>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</si>
  <si>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</si>
  <si>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</si>
  <si>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</si>
  <si>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</si>
  <si>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</si>
  <si>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</si>
  <si>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</si>
  <si>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</si>
  <si>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</si>
  <si>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</si>
  <si>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</si>
  <si>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</si>
  <si>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</si>
  <si>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</si>
  <si>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</si>
  <si>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</si>
  <si>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</si>
  <si>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</si>
  <si>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</si>
  <si>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</si>
  <si>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</si>
  <si>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</si>
  <si>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</si>
  <si>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</si>
  <si>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</si>
  <si>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</si>
  <si>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</si>
  <si>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</si>
  <si>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</si>
  <si>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</si>
  <si>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</si>
  <si>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</si>
  <si>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</si>
  <si>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</si>
  <si>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</si>
  <si>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</si>
  <si>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</si>
  <si>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</si>
  <si>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</si>
  <si>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</si>
  <si>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</si>
  <si>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</si>
  <si>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</si>
  <si>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</si>
  <si>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</si>
  <si>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</si>
  <si>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</si>
  <si>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</si>
  <si>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</si>
  <si>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</si>
  <si>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</si>
  <si>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</si>
  <si>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</si>
  <si>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</si>
  <si>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</si>
  <si>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</si>
  <si>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</si>
  <si>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</si>
  <si>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</si>
  <si>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</si>
  <si>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</si>
  <si>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</si>
  <si>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</si>
  <si>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</si>
  <si>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</si>
  <si>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</si>
  <si>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</si>
  <si>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</si>
  <si>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</si>
  <si>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</si>
  <si>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</si>
  <si>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</si>
  <si>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</si>
  <si>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</si>
  <si>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</si>
  <si>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</si>
  <si>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</si>
  <si>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</si>
  <si>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</si>
  <si>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</si>
  <si>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</si>
  <si>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</si>
  <si>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</si>
  <si>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</si>
  <si>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</si>
  <si>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</si>
  <si>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</si>
  <si>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</si>
  <si>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</si>
  <si>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</si>
  <si>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</si>
  <si>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</si>
  <si>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</si>
  <si>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</si>
  <si>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</si>
  <si>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</si>
  <si>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</si>
  <si>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</si>
  <si>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</si>
  <si>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</si>
  <si>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</si>
  <si>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</si>
  <si>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</si>
  <si>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</si>
  <si>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</si>
  <si>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</si>
  <si>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</si>
  <si>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</si>
  <si>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</si>
  <si>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</si>
  <si>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</si>
  <si>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</si>
  <si>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</si>
  <si>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</si>
  <si>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</si>
  <si>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</si>
  <si>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</si>
  <si>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</si>
  <si>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</si>
  <si>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</si>
  <si>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</si>
  <si>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</si>
  <si>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</si>
  <si>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</si>
  <si>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</si>
  <si>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</si>
  <si>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</si>
  <si>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</si>
  <si>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</si>
  <si>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</si>
  <si>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</si>
  <si>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</si>
  <si>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</si>
  <si>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</si>
  <si>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</si>
  <si>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</si>
  <si>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</si>
  <si>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</si>
  <si>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</si>
  <si>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</si>
  <si>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</si>
  <si>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</si>
  <si>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</si>
  <si>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</si>
  <si>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</si>
  <si>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</si>
  <si>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</si>
  <si>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</si>
  <si>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</si>
  <si>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</si>
  <si>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</si>
  <si>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</si>
  <si>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</si>
  <si>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</si>
  <si>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</si>
  <si>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</si>
  <si>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</si>
  <si>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</si>
  <si>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</si>
  <si>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</si>
  <si>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</si>
  <si>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</si>
  <si>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</si>
  <si>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</si>
  <si>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</si>
  <si>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</si>
  <si>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</si>
  <si>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</si>
  <si>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</si>
  <si>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</si>
  <si>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</si>
  <si>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</si>
  <si>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</si>
  <si>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</si>
  <si>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</si>
  <si>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</si>
  <si>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</si>
  <si>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</si>
  <si>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</si>
  <si>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</si>
  <si>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</si>
  <si>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</si>
  <si>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</si>
  <si>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</si>
  <si>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</si>
  <si>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</si>
  <si>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</si>
  <si>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</si>
  <si>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</si>
  <si>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</si>
  <si>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</si>
  <si>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</si>
  <si>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</si>
  <si>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</si>
  <si>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</si>
  <si>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</si>
  <si>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</si>
  <si>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</si>
  <si>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</si>
  <si>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</si>
  <si>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</si>
  <si>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</si>
  <si>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</si>
  <si>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</si>
  <si>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</si>
  <si>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</si>
  <si>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</si>
  <si>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</si>
  <si>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</si>
  <si>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</si>
  <si>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</si>
  <si>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</si>
  <si>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</si>
  <si>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</si>
  <si>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</si>
  <si>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</si>
  <si>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</si>
  <si>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</si>
  <si>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</si>
  <si>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</si>
  <si>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</si>
  <si>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</si>
  <si>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</si>
  <si>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</si>
  <si>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</si>
  <si>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</si>
  <si>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</si>
  <si>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</si>
  <si>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</si>
  <si>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</si>
  <si>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</si>
  <si>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</si>
  <si>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</si>
  <si>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</si>
  <si>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</si>
  <si>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</si>
  <si>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</si>
  <si>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</si>
  <si>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</si>
  <si>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</si>
  <si>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</si>
  <si>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</si>
  <si>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</si>
  <si>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</si>
  <si>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</si>
  <si>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</si>
  <si>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</si>
  <si>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</si>
  <si>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</si>
  <si>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</si>
  <si>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</si>
  <si>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</si>
  <si>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</si>
  <si>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</si>
  <si>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</si>
  <si>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</si>
  <si>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</si>
  <si>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</si>
  <si>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</si>
  <si>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</si>
  <si>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</si>
  <si>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</si>
  <si>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</si>
  <si>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</si>
  <si>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</si>
  <si>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</si>
  <si>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</si>
  <si>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</si>
  <si>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</si>
  <si>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</si>
  <si>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</si>
  <si>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</si>
  <si>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</si>
  <si>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</si>
  <si>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</si>
  <si>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</si>
  <si>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</si>
  <si>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</si>
  <si>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</si>
  <si>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</si>
  <si>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</si>
  <si>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</si>
  <si>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</si>
  <si>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</si>
  <si>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</si>
  <si>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</si>
  <si>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</si>
  <si>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</si>
  <si>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</si>
  <si>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</si>
  <si>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</si>
  <si>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</si>
  <si>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</si>
  <si>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</si>
  <si>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</si>
  <si>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</si>
  <si>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</si>
  <si>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</si>
  <si>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</si>
  <si>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</si>
  <si>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</si>
  <si>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</si>
  <si>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</si>
  <si>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</si>
  <si>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</si>
  <si>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</si>
  <si>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</si>
  <si>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</si>
  <si>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</si>
  <si>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</si>
  <si>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</si>
  <si>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</si>
  <si>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</si>
  <si>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</si>
  <si>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</si>
  <si>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</si>
  <si>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</si>
  <si>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</si>
  <si>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</si>
  <si>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</si>
  <si>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</si>
  <si>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</si>
  <si>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</si>
  <si>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</si>
  <si>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</si>
  <si>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</si>
  <si>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</si>
  <si>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</si>
  <si>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</si>
  <si>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</si>
  <si>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</si>
  <si>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</si>
  <si>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</si>
  <si>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</si>
  <si>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</si>
  <si>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</si>
  <si>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</si>
  <si>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</si>
  <si>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</si>
  <si>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</si>
  <si>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</si>
  <si>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</si>
  <si>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</si>
  <si>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</si>
  <si>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</si>
  <si>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</si>
  <si>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</si>
  <si>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</si>
  <si>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</si>
  <si>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</si>
  <si>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</si>
  <si>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</si>
  <si>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</si>
  <si>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</si>
  <si>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</si>
  <si>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</si>
  <si>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</si>
  <si>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</si>
  <si>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</si>
  <si>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</si>
  <si>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</si>
  <si>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</si>
  <si>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</si>
  <si>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</si>
  <si>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</si>
  <si>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</si>
  <si>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</si>
  <si>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</si>
  <si>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</si>
  <si>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</si>
  <si>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</si>
  <si>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</si>
  <si>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</si>
  <si>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</si>
  <si>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</si>
  <si>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</si>
  <si>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</si>
  <si>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</si>
  <si>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</si>
  <si>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</si>
  <si>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</si>
  <si>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</si>
  <si>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</si>
  <si>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</si>
  <si>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</si>
  <si>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</si>
  <si>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</si>
  <si>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</si>
  <si>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</si>
  <si>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</si>
  <si>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</si>
  <si>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</si>
  <si>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</si>
  <si>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</si>
  <si>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</si>
  <si>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</si>
  <si>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</si>
  <si>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</si>
  <si>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</si>
  <si>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</si>
  <si>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</si>
  <si>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</si>
  <si>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</si>
  <si>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</si>
  <si>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</si>
  <si>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</si>
  <si>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</si>
  <si>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</si>
  <si>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</si>
  <si>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</si>
  <si>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</si>
  <si>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</si>
  <si>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</si>
  <si>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</si>
  <si>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</si>
  <si>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</si>
  <si>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</si>
  <si>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</si>
  <si>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</si>
  <si>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</si>
  <si>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</si>
  <si>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</si>
  <si>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</si>
  <si>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</si>
  <si>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</si>
  <si>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</si>
  <si>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</si>
  <si>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</si>
  <si>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</si>
  <si>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</si>
  <si>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</si>
  <si>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</si>
  <si>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</si>
  <si>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</si>
  <si>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</si>
  <si>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</si>
  <si>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</si>
  <si>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</si>
  <si>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</si>
  <si>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</si>
  <si>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</si>
  <si>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</si>
  <si>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</si>
  <si>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</si>
  <si>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</si>
  <si>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</si>
  <si>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</si>
  <si>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</si>
  <si>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</si>
  <si>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</si>
  <si>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</si>
  <si>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</si>
  <si>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</si>
  <si>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</si>
  <si>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</si>
  <si>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</si>
  <si>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</si>
  <si>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</si>
  <si>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</si>
  <si>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</si>
  <si>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</si>
  <si>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</si>
  <si>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</si>
  <si>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</si>
  <si>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</si>
  <si>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</si>
  <si>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</si>
  <si>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</si>
  <si>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</si>
  <si>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</si>
  <si>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</si>
  <si>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</si>
  <si>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</si>
  <si>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</si>
  <si>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</si>
  <si>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</si>
  <si>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</si>
  <si>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</si>
  <si>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</si>
  <si>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</si>
  <si>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</si>
  <si>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</si>
  <si>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</si>
  <si>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</si>
  <si>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</si>
  <si>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</si>
  <si>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</si>
  <si>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</si>
  <si>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</si>
  <si>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</si>
  <si>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</si>
  <si>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</si>
  <si>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</si>
  <si>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</si>
  <si>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</si>
  <si>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</si>
  <si>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</si>
  <si>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</si>
  <si>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</si>
  <si>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</si>
  <si>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</si>
  <si>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</si>
  <si>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</si>
  <si>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</si>
  <si>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</si>
  <si>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</si>
  <si>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</si>
  <si>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</si>
  <si>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</si>
  <si>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</si>
  <si>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</si>
  <si>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</si>
  <si>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</si>
  <si>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</si>
  <si>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</si>
  <si>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</si>
  <si>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</si>
  <si>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</si>
  <si>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</si>
  <si>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</si>
  <si>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</si>
  <si>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</si>
  <si>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</si>
  <si>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</si>
  <si>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</si>
  <si>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</si>
  <si>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</si>
  <si>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</si>
  <si>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</si>
  <si>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</si>
  <si>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</si>
  <si>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</si>
  <si>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</si>
  <si>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</si>
  <si>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</si>
  <si>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</si>
  <si>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</si>
  <si>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</si>
  <si>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</si>
  <si>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</si>
  <si>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</si>
  <si>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</si>
  <si>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</si>
  <si>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</si>
  <si>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</si>
  <si>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</si>
  <si>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</si>
  <si>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</si>
  <si>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</si>
  <si>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</si>
  <si>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</si>
  <si>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</si>
  <si>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</si>
  <si>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</si>
  <si>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</si>
  <si>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</si>
  <si>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</si>
  <si>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</si>
  <si>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</si>
  <si>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</si>
  <si>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</si>
  <si>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</si>
  <si>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</si>
  <si>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</si>
  <si>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</si>
  <si>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</si>
  <si>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</si>
  <si>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</si>
  <si>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</si>
  <si>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</si>
  <si>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</si>
  <si>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</si>
  <si>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</si>
  <si>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</si>
  <si>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</si>
  <si>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</si>
  <si>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</si>
  <si>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</si>
  <si>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</si>
  <si>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</si>
  <si>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</si>
  <si>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</si>
  <si>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</si>
  <si>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</si>
  <si>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</si>
  <si>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</si>
  <si>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</si>
  <si>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</si>
  <si>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</si>
  <si>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</si>
  <si>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</si>
  <si>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</si>
  <si>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</si>
  <si>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</si>
  <si>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</si>
  <si>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</si>
  <si>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</si>
  <si>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</si>
  <si>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</si>
  <si>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</si>
  <si>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</si>
  <si>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</si>
  <si>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</si>
  <si>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</si>
  <si>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</si>
  <si>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</si>
  <si>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</si>
  <si>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</si>
  <si>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</si>
  <si>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</si>
  <si>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</si>
  <si>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</si>
  <si>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</si>
  <si>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</si>
  <si>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</si>
  <si>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</si>
  <si>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</si>
  <si>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</si>
  <si>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</si>
  <si>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</si>
  <si>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</si>
  <si>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</si>
  <si>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</si>
  <si>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</si>
  <si>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</si>
  <si>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</si>
  <si>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</si>
  <si>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</si>
  <si>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</si>
  <si>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</si>
  <si>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</si>
  <si>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</si>
  <si>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</si>
  <si>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</si>
  <si>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</si>
  <si>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</si>
  <si>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</si>
  <si>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</si>
  <si>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</si>
  <si>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</si>
  <si>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</si>
  <si>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</si>
  <si>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</si>
  <si>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</si>
  <si>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</si>
  <si>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</si>
  <si>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</si>
  <si>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</si>
  <si>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</si>
  <si>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</si>
  <si>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</si>
  <si>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</si>
  <si>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</si>
  <si>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</si>
  <si>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</si>
  <si>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</si>
  <si>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</si>
  <si>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</si>
  <si>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</si>
  <si>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</si>
  <si>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</si>
  <si>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</si>
  <si>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</si>
  <si>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</si>
  <si>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</si>
  <si>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</si>
  <si>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</si>
  <si>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</si>
  <si>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</si>
  <si>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</si>
  <si>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</si>
  <si>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</si>
  <si>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</si>
  <si>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</si>
  <si>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</si>
  <si>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</si>
  <si>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</si>
  <si>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</si>
  <si>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</si>
  <si>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</si>
  <si>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</si>
  <si>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</si>
  <si>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</si>
  <si>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</si>
  <si>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</si>
  <si>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</si>
  <si>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</si>
  <si>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</si>
  <si>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</si>
  <si>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</si>
  <si>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</si>
  <si>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</si>
  <si>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</si>
  <si>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</si>
  <si>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</si>
  <si>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</si>
  <si>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</si>
  <si>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</si>
  <si>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</si>
  <si>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</si>
  <si>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</si>
  <si>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</si>
  <si>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</si>
  <si>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</si>
  <si>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</si>
  <si>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</si>
  <si>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</si>
  <si>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</si>
  <si>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</si>
  <si>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</si>
  <si>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</si>
  <si>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</si>
  <si>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</si>
  <si>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</si>
  <si>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</si>
  <si>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</si>
  <si>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</si>
  <si>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</si>
  <si>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</si>
  <si>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</si>
  <si>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</si>
  <si>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</si>
  <si>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</si>
  <si>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</si>
  <si>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</si>
  <si>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</si>
  <si>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</si>
  <si>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</si>
  <si>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</si>
  <si>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</si>
  <si>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</si>
  <si>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</si>
  <si>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</si>
  <si>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</si>
  <si>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</si>
  <si>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</si>
  <si>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</si>
  <si>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</si>
  <si>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</si>
  <si>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</si>
  <si>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</si>
  <si>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</si>
  <si>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</si>
  <si>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</si>
  <si>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</si>
  <si>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</si>
  <si>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</si>
  <si>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</si>
  <si>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</si>
  <si>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</si>
  <si>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</si>
  <si>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</si>
  <si>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</si>
  <si>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</si>
  <si>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</si>
  <si>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</si>
  <si>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</si>
  <si>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</si>
  <si>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</si>
  <si>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</si>
  <si>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</si>
  <si>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</si>
  <si>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</si>
  <si>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</si>
  <si>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</si>
  <si>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</si>
  <si>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</si>
  <si>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</si>
  <si>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</si>
  <si>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</si>
  <si>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</si>
  <si>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</si>
  <si>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</si>
  <si>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</si>
  <si>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</si>
  <si>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</si>
  <si>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</si>
  <si>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</si>
  <si>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</si>
  <si>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</si>
  <si>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</si>
  <si>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</si>
  <si>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</si>
  <si>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</si>
  <si>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</si>
  <si>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</si>
  <si>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</si>
  <si>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</si>
  <si>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</si>
  <si>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</si>
  <si>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</si>
  <si>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</si>
  <si>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</si>
  <si>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</si>
  <si>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</si>
  <si>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</si>
  <si>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</si>
  <si>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</si>
  <si>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</si>
  <si>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</si>
  <si>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</si>
  <si>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</si>
  <si>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</si>
  <si>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</si>
  <si>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</si>
  <si>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</si>
  <si>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</si>
  <si>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</si>
  <si>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</si>
  <si>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</si>
  <si>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</si>
  <si>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</si>
  <si>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</si>
  <si>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</si>
  <si>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</si>
  <si>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</si>
  <si>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</si>
  <si>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</si>
  <si>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</si>
  <si>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</si>
  <si>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</si>
  <si>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</si>
  <si>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</si>
  <si>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</si>
  <si>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</si>
  <si>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</si>
  <si>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</si>
  <si>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</si>
  <si>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</si>
  <si>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</si>
  <si>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</si>
  <si>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</si>
  <si>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</si>
  <si>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</si>
  <si>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</si>
  <si>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</si>
  <si>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</si>
  <si>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</si>
  <si>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</si>
  <si>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</si>
  <si>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</si>
  <si>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</si>
  <si>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</si>
  <si>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</si>
  <si>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</si>
  <si>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</si>
  <si>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</si>
  <si>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</si>
  <si>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</si>
  <si>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</si>
  <si>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</si>
  <si>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</si>
  <si>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</si>
  <si>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</si>
  <si>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</si>
  <si>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</si>
  <si>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</si>
  <si>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</si>
  <si>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</si>
  <si>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</si>
  <si>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</si>
  <si>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</si>
  <si>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</si>
  <si>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</si>
  <si>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</si>
  <si>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</si>
  <si>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</si>
  <si>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</si>
  <si>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</si>
  <si>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</si>
  <si>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</si>
  <si>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</si>
  <si>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</si>
  <si>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</si>
  <si>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</si>
  <si>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</si>
  <si>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</si>
  <si>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</si>
  <si>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</si>
  <si>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</si>
  <si>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</si>
  <si>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</si>
  <si>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</si>
  <si>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</si>
  <si>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</si>
  <si>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</si>
  <si>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</si>
  <si>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</si>
  <si>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</si>
  <si>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</si>
  <si>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</si>
  <si>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</si>
  <si>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</si>
  <si>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</si>
  <si>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</si>
  <si>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</si>
  <si>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</si>
  <si>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</si>
  <si>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</si>
  <si>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</si>
  <si>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</si>
  <si>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</si>
  <si>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</si>
  <si>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</si>
  <si>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</si>
  <si>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</si>
  <si>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</si>
  <si>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</si>
  <si>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</si>
  <si>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</si>
  <si>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</si>
  <si>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</si>
  <si>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</si>
  <si>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</si>
  <si>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</si>
  <si>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</si>
  <si>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</si>
  <si>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</si>
  <si>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</si>
  <si>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</si>
  <si>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</si>
  <si>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</si>
  <si>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</si>
  <si>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</si>
  <si>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</si>
  <si>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</si>
  <si>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</si>
  <si>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</si>
  <si>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</si>
  <si>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</si>
  <si>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</si>
  <si>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</si>
  <si>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</si>
  <si>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</si>
  <si>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</si>
  <si>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</si>
  <si>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</si>
  <si>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</si>
  <si>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</si>
  <si>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</si>
  <si>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</si>
  <si>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</si>
  <si>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</si>
  <si>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</si>
  <si>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</si>
  <si>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</si>
  <si>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</si>
  <si>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</si>
  <si>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</si>
  <si>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</si>
  <si>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</si>
  <si>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</si>
  <si>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</si>
  <si>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</si>
  <si>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</si>
  <si>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</si>
  <si>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</si>
  <si>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</si>
  <si>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</si>
  <si>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</si>
  <si>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</si>
  <si>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</si>
  <si>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</si>
  <si>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</si>
  <si>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</si>
  <si>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</si>
  <si>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</si>
  <si>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</si>
  <si>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</si>
  <si>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</si>
  <si>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</si>
  <si>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</si>
  <si>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</si>
  <si>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</si>
  <si>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</si>
  <si>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</si>
  <si>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</si>
  <si>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</si>
  <si>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</si>
  <si>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</si>
  <si>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</si>
  <si>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</si>
  <si>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</si>
  <si>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</si>
  <si>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</si>
  <si>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</si>
  <si>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</si>
  <si>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</si>
  <si>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</si>
  <si>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</si>
  <si>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</si>
  <si>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</si>
  <si>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</si>
  <si>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</si>
  <si>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</si>
  <si>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</si>
  <si>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</si>
  <si>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</si>
  <si>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</si>
  <si>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</si>
  <si>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</si>
  <si>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</si>
  <si>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</si>
  <si>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</si>
  <si>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</si>
  <si>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</si>
  <si>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</si>
  <si>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</si>
  <si>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</si>
  <si>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</si>
  <si>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</si>
  <si>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</si>
  <si>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</si>
  <si>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</si>
  <si>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</si>
  <si>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</si>
  <si>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</si>
  <si>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</si>
  <si>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</si>
  <si>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</si>
  <si>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</si>
  <si>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</si>
  <si>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</si>
  <si>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</si>
  <si>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</si>
  <si>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</si>
  <si>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</si>
  <si>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</si>
  <si>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</si>
  <si>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</si>
  <si>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</si>
  <si>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</si>
  <si>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</si>
  <si>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</si>
  <si>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</si>
  <si>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</si>
  <si>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</si>
  <si>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</si>
  <si>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</si>
  <si>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</si>
  <si>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</si>
  <si>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</si>
  <si>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</si>
  <si>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</si>
  <si>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</si>
  <si>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</si>
  <si>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</si>
  <si>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</si>
  <si>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</si>
  <si>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</si>
  <si>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</si>
  <si>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</si>
  <si>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</si>
  <si>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</si>
  <si>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</si>
  <si>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</si>
  <si>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</si>
  <si>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</si>
  <si>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</si>
  <si>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</si>
  <si>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</si>
  <si>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</si>
  <si>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</si>
  <si>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</si>
  <si>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</si>
  <si>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</si>
  <si>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</si>
  <si>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</si>
  <si>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</si>
  <si>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</si>
  <si>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</si>
  <si>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</si>
  <si>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</si>
  <si>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</si>
  <si>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</si>
  <si>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</si>
  <si>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</si>
  <si>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</si>
  <si>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</si>
  <si>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</si>
  <si>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</si>
  <si>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</si>
  <si>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</si>
  <si>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</si>
  <si>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</si>
  <si>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</si>
  <si>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</si>
  <si>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</si>
  <si>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</si>
  <si>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</si>
  <si>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</si>
  <si>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</si>
  <si>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</si>
  <si>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</si>
  <si>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</si>
  <si>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</si>
  <si>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</si>
  <si>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</si>
  <si>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</si>
  <si>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</si>
  <si>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</si>
  <si>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</si>
  <si>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</si>
  <si>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</si>
  <si>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</si>
  <si>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</si>
  <si>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</si>
  <si>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</si>
  <si>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</si>
  <si>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</si>
  <si>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</si>
  <si>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</si>
  <si>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</si>
  <si>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</si>
  <si>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</si>
  <si>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</si>
  <si>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</si>
  <si>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</si>
  <si>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</si>
  <si>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</si>
  <si>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</si>
  <si>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</si>
  <si>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</si>
  <si>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</si>
  <si>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</si>
  <si>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</si>
  <si>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</si>
  <si>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</si>
  <si>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</si>
  <si>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</si>
  <si>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</si>
  <si>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</si>
  <si>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</si>
  <si>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</si>
  <si>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</si>
  <si>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</si>
  <si>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</si>
  <si>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</si>
  <si>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</si>
  <si>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</si>
  <si>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</si>
  <si>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</si>
  <si>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</si>
  <si>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</si>
  <si>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</si>
  <si>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</si>
  <si>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</si>
  <si>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</si>
  <si>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</si>
  <si>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</si>
  <si>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</si>
  <si>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</si>
  <si>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</si>
  <si>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</si>
  <si>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</si>
  <si>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</si>
  <si>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</si>
  <si>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</si>
  <si>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</si>
  <si>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</si>
  <si>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</si>
  <si>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</si>
  <si>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</si>
  <si>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</si>
  <si>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</si>
  <si>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</si>
  <si>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</si>
  <si>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</si>
  <si>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</si>
  <si>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</si>
  <si>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</si>
  <si>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</si>
  <si>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</si>
  <si>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</si>
  <si>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</si>
  <si>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</si>
  <si>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</si>
  <si>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</si>
  <si>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</si>
  <si>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</si>
  <si>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</si>
  <si>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</si>
  <si>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</si>
  <si>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</si>
  <si>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</si>
  <si>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</si>
  <si>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</si>
  <si>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</si>
  <si>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</si>
  <si>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</si>
  <si>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</si>
  <si>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</si>
  <si>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</si>
  <si>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</si>
  <si>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</si>
  <si>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</si>
  <si>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</si>
  <si>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</si>
  <si>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</si>
  <si>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</si>
  <si>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</si>
  <si>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</si>
  <si>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</si>
  <si>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</si>
  <si>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</si>
  <si>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</si>
  <si>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</si>
  <si>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</si>
  <si>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</si>
  <si>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</si>
  <si>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</si>
  <si>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</si>
  <si>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</si>
  <si>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</si>
  <si>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</si>
  <si>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</si>
  <si>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</si>
  <si>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</si>
  <si>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</si>
  <si>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</si>
  <si>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</si>
  <si>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</si>
  <si>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</si>
  <si>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</si>
  <si>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</si>
  <si>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</si>
  <si>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</si>
  <si>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</si>
  <si>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</si>
  <si>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</si>
  <si>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</si>
  <si>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</si>
  <si>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</si>
  <si>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</si>
  <si>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</si>
  <si>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</si>
  <si>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</si>
  <si>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</si>
  <si>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</si>
  <si>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</si>
  <si>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</si>
  <si>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</si>
  <si>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</si>
  <si>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</si>
  <si>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</si>
  <si>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</si>
  <si>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</si>
  <si>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</si>
  <si>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</si>
  <si>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</si>
  <si>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</si>
  <si>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</si>
  <si>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</si>
  <si>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</si>
  <si>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</si>
  <si>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</si>
  <si>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</si>
  <si>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</si>
  <si>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</si>
  <si>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</si>
  <si>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</si>
  <si>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</si>
  <si>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</si>
  <si>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</si>
  <si>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</si>
  <si>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</si>
  <si>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</si>
  <si>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</si>
  <si>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</si>
  <si>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</si>
  <si>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</si>
  <si>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</si>
  <si>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</si>
  <si>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</si>
  <si>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</si>
  <si>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</si>
  <si>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</si>
  <si>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</si>
  <si>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</si>
  <si>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</si>
  <si>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</si>
  <si>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</si>
  <si>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</si>
  <si>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</si>
  <si>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</si>
  <si>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</si>
  <si>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</si>
  <si>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</si>
  <si>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</si>
  <si>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</si>
  <si>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</si>
  <si>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</si>
  <si>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</si>
  <si>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</si>
  <si>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</si>
  <si>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</si>
  <si>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</si>
  <si>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</si>
  <si>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</si>
  <si>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</si>
  <si>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</si>
  <si>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</si>
  <si>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</si>
  <si>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</si>
  <si>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</si>
  <si>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</si>
  <si>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</si>
  <si>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</si>
  <si>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</si>
  <si>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</si>
  <si>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</si>
  <si>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</si>
  <si>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</si>
  <si>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</si>
  <si>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</si>
  <si>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</si>
  <si>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</si>
  <si>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</si>
  <si>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</si>
  <si>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</si>
  <si>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</si>
  <si>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</si>
  <si>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</si>
  <si>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</si>
  <si>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</si>
  <si>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</si>
  <si>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</si>
  <si>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</si>
  <si>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</si>
  <si>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</si>
  <si>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</si>
  <si>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</si>
  <si>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</si>
  <si>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</si>
  <si>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</si>
  <si>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</si>
  <si>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</si>
  <si>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</si>
  <si>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</si>
  <si>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</si>
  <si>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</si>
  <si>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</si>
  <si>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</si>
  <si>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</si>
  <si>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</si>
  <si>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</si>
  <si>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</si>
  <si>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</si>
  <si>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</si>
  <si>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</si>
  <si>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</si>
  <si>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</si>
  <si>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</si>
  <si>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</si>
  <si>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</si>
  <si>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</si>
  <si>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</si>
  <si>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</si>
  <si>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</si>
  <si>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</si>
  <si>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</si>
  <si>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</si>
  <si>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</si>
  <si>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</si>
  <si>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</si>
  <si>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</si>
  <si>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</si>
  <si>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</si>
  <si>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</si>
  <si>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</si>
  <si>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</si>
  <si>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</si>
  <si>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</si>
  <si>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</si>
  <si>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</si>
  <si>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</si>
  <si>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</si>
  <si>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</si>
  <si>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</si>
  <si>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</si>
  <si>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</si>
  <si>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</si>
  <si>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</si>
  <si>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</si>
  <si>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</si>
  <si>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</si>
  <si>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</si>
  <si>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</si>
  <si>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</si>
  <si>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</si>
  <si>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</si>
  <si>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</si>
  <si>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</si>
  <si>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</si>
  <si>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</si>
  <si>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</si>
  <si>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</si>
  <si>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</si>
  <si>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</si>
  <si>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</si>
  <si>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</si>
  <si>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</si>
  <si>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</si>
  <si>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</si>
  <si>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</si>
  <si>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</si>
  <si>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</si>
  <si>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</si>
  <si>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</si>
  <si>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</si>
  <si>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</si>
  <si>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</si>
  <si>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</si>
  <si>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</si>
  <si>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</si>
  <si>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</si>
  <si>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</si>
  <si>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</si>
  <si>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</si>
  <si>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</si>
  <si>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</si>
  <si>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</si>
  <si>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</si>
  <si>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</si>
  <si>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</si>
  <si>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</si>
  <si>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</si>
  <si>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</si>
  <si>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</si>
  <si>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</si>
  <si>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</si>
  <si>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</si>
  <si>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</si>
  <si>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</si>
  <si>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</si>
  <si>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</si>
  <si>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</si>
  <si>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</si>
  <si>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</si>
  <si>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</si>
  <si>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</si>
  <si>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</si>
  <si>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</si>
  <si>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</si>
  <si>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</si>
  <si>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</si>
  <si>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</si>
  <si>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</si>
  <si>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</si>
  <si>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</si>
  <si>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</si>
  <si>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</si>
  <si>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</si>
  <si>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</si>
  <si>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</si>
  <si>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</si>
  <si>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</si>
  <si>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</si>
  <si>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</si>
  <si>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</si>
  <si>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</si>
  <si>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</si>
  <si>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</si>
  <si>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</si>
  <si>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</si>
  <si>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</si>
  <si>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</si>
  <si>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</si>
  <si>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</si>
  <si>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</si>
  <si>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</si>
  <si>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</si>
  <si>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</si>
  <si>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</si>
  <si>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</si>
  <si>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</si>
  <si>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</si>
  <si>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</si>
  <si>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</si>
  <si>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</si>
  <si>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</si>
  <si>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</si>
  <si>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</si>
  <si>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</si>
  <si>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</si>
  <si>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</si>
  <si>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</si>
  <si>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</si>
  <si>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</si>
  <si>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</si>
  <si>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</si>
  <si>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</si>
  <si>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</si>
  <si>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</si>
  <si>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</si>
  <si>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</si>
  <si>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</si>
  <si>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</si>
  <si>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</si>
  <si>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</si>
  <si>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</si>
  <si>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</si>
  <si>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</si>
  <si>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</si>
  <si>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</si>
  <si>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</si>
  <si>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</si>
  <si>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</si>
  <si>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</si>
  <si>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</si>
  <si>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</si>
  <si>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</si>
  <si>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</si>
  <si>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</si>
  <si>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</si>
  <si>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</si>
  <si>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</si>
  <si>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</si>
  <si>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</si>
  <si>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</si>
  <si>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</si>
  <si>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</si>
  <si>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</si>
  <si>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</si>
  <si>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</si>
  <si>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</si>
  <si>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</si>
  <si>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</si>
  <si>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</si>
  <si>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</si>
  <si>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</si>
  <si>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</si>
  <si>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</si>
  <si>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</si>
  <si>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</si>
  <si>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</si>
  <si>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</si>
  <si>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</si>
  <si>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</si>
  <si>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</si>
  <si>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</si>
  <si>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</si>
  <si>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</si>
  <si>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</si>
  <si>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</si>
  <si>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</si>
  <si>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</si>
  <si>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</si>
  <si>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</si>
  <si>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</si>
  <si>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</si>
  <si>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</si>
  <si>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</si>
  <si>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</si>
  <si>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</si>
  <si>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</si>
  <si>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</si>
  <si>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</si>
  <si>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</si>
  <si>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</si>
  <si>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</si>
  <si>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</si>
  <si>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</si>
  <si>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</si>
  <si>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</si>
  <si>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</si>
  <si>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</si>
  <si>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</si>
  <si>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</si>
  <si>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</si>
  <si>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</si>
  <si>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</si>
  <si>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</si>
  <si>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</si>
  <si>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</si>
  <si>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</si>
  <si>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</si>
  <si>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</si>
  <si>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</si>
  <si>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</si>
  <si>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</si>
  <si>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</si>
  <si>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</si>
  <si>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</si>
  <si>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</si>
  <si>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</si>
  <si>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</si>
  <si>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</si>
  <si>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</si>
  <si>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</si>
  <si>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</si>
  <si>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</si>
  <si>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</si>
  <si>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</si>
  <si>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</si>
  <si>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</si>
  <si>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</si>
  <si>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</si>
  <si>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</si>
  <si>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</si>
  <si>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</si>
  <si>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</si>
  <si>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</si>
  <si>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</si>
  <si>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</si>
  <si>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</si>
  <si>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</si>
  <si>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</si>
  <si>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</si>
  <si>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</si>
  <si>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</si>
  <si>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</si>
  <si>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</si>
  <si>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</si>
  <si>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</si>
  <si>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</si>
  <si>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</si>
  <si>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</si>
  <si>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</si>
  <si>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</si>
  <si>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</si>
  <si>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</si>
  <si>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</si>
  <si>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</si>
  <si>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</si>
  <si>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</si>
  <si>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</si>
  <si>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</si>
  <si>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</si>
  <si>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</si>
  <si>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</si>
  <si>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</si>
  <si>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</si>
  <si>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</si>
  <si>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</si>
  <si>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</si>
  <si>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</si>
  <si>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</si>
  <si>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</si>
  <si>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</si>
  <si>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</si>
  <si>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</si>
  <si>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</si>
  <si>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</si>
  <si>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</si>
  <si>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</si>
  <si>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</si>
  <si>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</si>
  <si>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</si>
  <si>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</si>
  <si>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</si>
  <si>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</si>
  <si>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</si>
  <si>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</si>
  <si>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</si>
  <si>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</si>
  <si>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</si>
  <si>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</si>
  <si>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</si>
  <si>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</si>
  <si>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</si>
  <si>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</si>
  <si>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</si>
  <si>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</si>
  <si>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</si>
  <si>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</si>
  <si>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</si>
  <si>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</si>
  <si>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</si>
  <si>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</si>
  <si>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</si>
  <si>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</si>
  <si>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</si>
  <si>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</si>
  <si>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</si>
  <si>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</si>
  <si>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</si>
  <si>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</si>
  <si>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</si>
  <si>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</si>
  <si>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</si>
  <si>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</si>
  <si>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</si>
  <si>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</si>
  <si>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</si>
  <si>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</si>
  <si>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</si>
  <si>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</si>
  <si>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</si>
  <si>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</si>
  <si>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</si>
  <si>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</si>
  <si>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</si>
  <si>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</si>
  <si>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</si>
  <si>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</si>
  <si>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</si>
  <si>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</si>
  <si>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</si>
  <si>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</si>
  <si>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</si>
  <si>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</si>
  <si>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</si>
  <si>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</si>
  <si>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</si>
  <si>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</si>
  <si>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</si>
  <si>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</si>
  <si>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</si>
  <si>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</si>
  <si>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</si>
  <si>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</si>
  <si>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</si>
  <si>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</si>
  <si>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</si>
  <si>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</si>
  <si>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</si>
  <si>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</si>
  <si>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</si>
  <si>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</si>
  <si>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</si>
  <si>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</si>
  <si>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</si>
  <si>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</si>
  <si>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</si>
  <si>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</si>
  <si>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</si>
  <si>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</si>
  <si>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</si>
  <si>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</si>
  <si>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</si>
  <si>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</si>
  <si>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</si>
  <si>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</si>
  <si>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</si>
  <si>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</si>
  <si>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</si>
  <si>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</si>
  <si>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</si>
  <si>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</si>
  <si>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</si>
  <si>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</si>
  <si>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</si>
  <si>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</si>
  <si>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</si>
  <si>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</si>
  <si>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</si>
  <si>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</si>
  <si>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</si>
  <si>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</si>
  <si>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</si>
  <si>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</si>
  <si>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</si>
  <si>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</si>
  <si>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</si>
  <si>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</si>
  <si>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</si>
  <si>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</si>
  <si>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</si>
  <si>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</si>
  <si>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</si>
  <si>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</si>
  <si>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</si>
  <si>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</si>
  <si>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</si>
  <si>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</si>
  <si>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</si>
  <si>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</si>
  <si>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</si>
  <si>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</si>
  <si>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</si>
  <si>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</si>
  <si>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</si>
  <si>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</si>
  <si>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</si>
  <si>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</si>
  <si>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</si>
  <si>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</si>
  <si>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</si>
  <si>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</si>
  <si>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</si>
  <si>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</si>
  <si>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</si>
  <si>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</si>
  <si>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</si>
  <si>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</si>
  <si>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</si>
  <si>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</si>
  <si>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</si>
  <si>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</si>
  <si>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</si>
  <si>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</si>
  <si>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</si>
  <si>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</si>
  <si>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</si>
  <si>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</si>
  <si>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</si>
  <si>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</si>
  <si>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</si>
  <si>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</si>
  <si>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</si>
  <si>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</si>
  <si>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</si>
  <si>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</si>
  <si>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</si>
  <si>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</si>
  <si>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</si>
  <si>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</si>
  <si>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</si>
  <si>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</si>
  <si>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</si>
  <si>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</si>
  <si>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</si>
  <si>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</si>
  <si>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</si>
  <si>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</si>
  <si>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</si>
  <si>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</si>
  <si>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</si>
  <si>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</si>
  <si>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</si>
  <si>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</si>
  <si>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</si>
  <si>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</si>
  <si>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</si>
  <si>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</si>
  <si>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</si>
  <si>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</si>
  <si>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</si>
  <si>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</si>
  <si>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</si>
  <si>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</si>
  <si>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</si>
  <si>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</si>
  <si>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</si>
  <si>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</si>
  <si>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</si>
  <si>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</si>
  <si>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</si>
  <si>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</si>
  <si>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</si>
  <si>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</si>
  <si>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</si>
  <si>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</si>
  <si>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</si>
  <si>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</si>
  <si>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</si>
  <si>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</si>
  <si>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</si>
  <si>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</si>
  <si>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</si>
  <si>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</si>
  <si>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</si>
  <si>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</si>
  <si>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</si>
  <si>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</si>
  <si>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</si>
  <si>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</si>
  <si>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</si>
  <si>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</si>
  <si>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</si>
  <si>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</si>
  <si>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</si>
  <si>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</si>
  <si>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</si>
  <si>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</si>
  <si>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</si>
  <si>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</si>
  <si>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</si>
  <si>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</si>
  <si>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</si>
  <si>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</si>
  <si>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</si>
  <si>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</si>
  <si>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</si>
  <si>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</si>
  <si>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</si>
  <si>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</si>
  <si>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</si>
  <si>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</si>
  <si>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</si>
  <si>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</si>
  <si>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</si>
  <si>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</si>
  <si>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</si>
  <si>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</si>
  <si>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</si>
  <si>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</si>
  <si>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</si>
  <si>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</si>
  <si>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</si>
  <si>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</si>
  <si>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</si>
  <si>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</si>
  <si>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</si>
  <si>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</si>
  <si>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</si>
  <si>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</si>
  <si>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</si>
  <si>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</si>
  <si>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</si>
  <si>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</si>
  <si>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</si>
  <si>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</si>
  <si>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</si>
  <si>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</si>
  <si>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</si>
  <si>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</si>
  <si>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</si>
  <si>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</si>
  <si>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</si>
  <si>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</si>
  <si>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</si>
  <si>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</si>
  <si>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</si>
  <si>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</si>
  <si>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</si>
  <si>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</si>
  <si>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</si>
  <si>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</si>
  <si>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</si>
  <si>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</si>
  <si>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</si>
  <si>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</si>
  <si>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</si>
  <si>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</si>
  <si>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</si>
  <si>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</si>
  <si>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</si>
  <si>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</si>
  <si>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</si>
  <si>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</si>
  <si>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</si>
  <si>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</si>
  <si>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</si>
  <si>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</si>
  <si>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</si>
  <si>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</si>
  <si>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</si>
  <si>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</si>
  <si>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</si>
  <si>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</si>
  <si>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</si>
  <si>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</si>
  <si>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</si>
  <si>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</si>
  <si>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</si>
  <si>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</si>
  <si>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</si>
  <si>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</si>
  <si>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</si>
  <si>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</si>
  <si>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</si>
  <si>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</si>
  <si>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</si>
  <si>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</si>
  <si>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</si>
  <si>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</si>
  <si>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</si>
  <si>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</si>
  <si>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</si>
  <si>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</si>
  <si>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</si>
  <si>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</si>
  <si>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</si>
  <si>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</si>
  <si>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</si>
  <si>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</si>
  <si>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</si>
  <si>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</si>
  <si>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</si>
  <si>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</si>
  <si>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</si>
  <si>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</si>
  <si>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</si>
  <si>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</si>
  <si>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</si>
  <si>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</si>
  <si>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</si>
  <si>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</si>
  <si>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</si>
  <si>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</si>
  <si>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</si>
  <si>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</si>
  <si>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</si>
  <si>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</si>
  <si>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</si>
  <si>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</si>
  <si>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</si>
  <si>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</si>
  <si>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</si>
  <si>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</si>
  <si>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</si>
  <si>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</si>
  <si>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</si>
  <si>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</si>
  <si>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</si>
  <si>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</si>
  <si>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</si>
  <si>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</si>
  <si>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</si>
  <si>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</si>
  <si>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</si>
  <si>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</si>
  <si>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</si>
  <si>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</si>
  <si>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</si>
  <si>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</si>
  <si>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</si>
  <si>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</si>
  <si>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</si>
  <si>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</si>
  <si>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</si>
  <si>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</si>
  <si>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</si>
  <si>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</si>
  <si>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</si>
  <si>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</si>
  <si>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</si>
  <si>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</si>
  <si>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</si>
  <si>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</si>
  <si>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</si>
  <si>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</si>
  <si>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</si>
  <si>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</si>
  <si>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</si>
  <si>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</si>
  <si>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</si>
  <si>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</si>
  <si>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</si>
  <si>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</si>
  <si>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</si>
  <si>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</si>
  <si>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</si>
  <si>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</si>
  <si>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</si>
  <si>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</si>
  <si>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</si>
  <si>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</si>
  <si>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</si>
  <si>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</si>
  <si>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</si>
  <si>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</si>
  <si>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</si>
  <si>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</si>
  <si>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</si>
  <si>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</si>
  <si>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</si>
  <si>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</si>
  <si>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</si>
  <si>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</si>
  <si>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</si>
  <si>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</si>
  <si>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</si>
  <si>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</si>
  <si>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</si>
  <si>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</si>
  <si>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</si>
  <si>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</si>
  <si>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</si>
  <si>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</si>
  <si>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</si>
  <si>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</si>
  <si>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</si>
  <si>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</si>
  <si>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</si>
  <si>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</si>
  <si>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</si>
  <si>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</si>
  <si>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</si>
  <si>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</si>
  <si>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</si>
  <si>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</si>
  <si>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</si>
  <si>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</si>
  <si>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</si>
  <si>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</si>
  <si>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</si>
  <si>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</si>
  <si>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</si>
  <si>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</si>
  <si>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</si>
  <si>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</si>
  <si>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</si>
  <si>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</si>
  <si>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</si>
  <si>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</si>
  <si>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</si>
  <si>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</si>
  <si>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</si>
  <si>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</si>
  <si>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</si>
  <si>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</si>
  <si>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</si>
  <si>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</si>
  <si>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</si>
  <si>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</si>
  <si>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</si>
  <si>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</si>
  <si>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</si>
  <si>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</si>
  <si>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</si>
  <si>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</si>
  <si>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</si>
  <si>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</si>
  <si>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</si>
  <si>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</si>
  <si>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</si>
  <si>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</si>
  <si>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</si>
  <si>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</si>
  <si>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</si>
  <si>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</si>
  <si>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</si>
  <si>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</si>
  <si>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</si>
  <si>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</si>
  <si>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</si>
  <si>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</si>
  <si>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</si>
  <si>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</si>
  <si>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</si>
  <si>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</si>
  <si>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</si>
  <si>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</si>
  <si>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</si>
  <si>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</si>
  <si>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</si>
  <si>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</si>
  <si>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</si>
  <si>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</si>
  <si>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</si>
  <si>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</si>
  <si>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</si>
  <si>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</si>
  <si>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</si>
  <si>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</si>
  <si>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</si>
  <si>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</si>
  <si>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</si>
  <si>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</si>
  <si>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</si>
  <si>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</si>
  <si>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</si>
  <si>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</si>
  <si>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</si>
  <si>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</si>
  <si>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</si>
  <si>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</si>
  <si>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</si>
  <si>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</si>
  <si>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</si>
  <si>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</si>
  <si>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</si>
  <si>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</si>
  <si>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</si>
  <si>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</si>
  <si>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</si>
  <si>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</si>
  <si>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</si>
  <si>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</si>
  <si>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</si>
  <si>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</si>
  <si>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</si>
  <si>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</si>
  <si>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</si>
  <si>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</si>
  <si>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</si>
  <si>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</si>
  <si>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</si>
  <si>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</si>
  <si>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</si>
  <si>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</si>
  <si>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</si>
  <si>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</si>
  <si>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</si>
  <si>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</si>
  <si>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</si>
  <si>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</si>
  <si>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</si>
  <si>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</si>
  <si>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</si>
  <si>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</si>
  <si>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</si>
  <si>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</si>
  <si>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</si>
  <si>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</si>
  <si>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</si>
  <si>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</si>
  <si>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</si>
  <si>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</si>
  <si>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</si>
  <si>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</si>
  <si>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</si>
  <si>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</si>
  <si>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</si>
  <si>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</si>
  <si>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</si>
  <si>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</si>
  <si>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</si>
  <si>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</si>
  <si>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</si>
  <si>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</si>
  <si>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</si>
  <si>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</si>
  <si>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</si>
  <si>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</si>
  <si>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</si>
  <si>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</si>
  <si>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</si>
  <si>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</si>
  <si>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</si>
  <si>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</si>
  <si>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</si>
  <si>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</si>
  <si>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</si>
  <si>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</si>
  <si>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</si>
  <si>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</si>
  <si>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</si>
  <si>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</si>
  <si>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</si>
  <si>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</si>
  <si>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</si>
  <si>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</si>
  <si>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</si>
  <si>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</si>
  <si>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</si>
  <si>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</si>
  <si>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</si>
  <si>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</si>
  <si>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</si>
  <si>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</si>
  <si>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</si>
  <si>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</si>
  <si>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</si>
  <si>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</si>
  <si>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</si>
  <si>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</si>
  <si>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</si>
  <si>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</si>
  <si>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</si>
  <si>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</si>
  <si>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</si>
  <si>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</si>
  <si>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</si>
  <si>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</si>
  <si>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</si>
  <si>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</si>
  <si>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</si>
  <si>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</si>
  <si>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</si>
  <si>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</si>
  <si>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</si>
  <si>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</si>
  <si>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</si>
  <si>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</si>
  <si>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</si>
  <si>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</si>
  <si>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</si>
  <si>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</si>
  <si>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</si>
  <si>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</si>
  <si>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</si>
  <si>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</si>
  <si>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</si>
  <si>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</si>
  <si>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</si>
  <si>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</si>
  <si>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</si>
  <si>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</si>
  <si>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</si>
  <si>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</si>
  <si>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</si>
  <si>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</si>
  <si>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</si>
  <si>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</si>
  <si>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</si>
  <si>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</si>
  <si>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</si>
  <si>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</si>
  <si>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</si>
  <si>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</si>
  <si>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</si>
  <si>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</si>
  <si>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</si>
  <si>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</si>
  <si>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</si>
  <si>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</si>
  <si>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</si>
  <si>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</si>
  <si>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</si>
  <si>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</si>
  <si>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</si>
  <si>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</si>
  <si>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</si>
  <si>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</si>
  <si>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</si>
  <si>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</si>
  <si>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</si>
  <si>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</si>
  <si>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</si>
  <si>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</si>
  <si>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</si>
  <si>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</si>
  <si>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</si>
  <si>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</si>
  <si>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</si>
  <si>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</si>
  <si>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</si>
  <si>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</si>
  <si>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</si>
  <si>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</si>
  <si>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</si>
  <si>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</si>
  <si>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</si>
  <si>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</si>
  <si>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</si>
  <si>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</si>
  <si>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</si>
  <si>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</si>
  <si>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</si>
  <si>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</si>
  <si>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</si>
  <si>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</si>
  <si>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</si>
  <si>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</si>
  <si>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</si>
  <si>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</si>
  <si>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</si>
  <si>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</si>
  <si>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</si>
  <si>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</si>
  <si>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</si>
  <si>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</si>
  <si>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</si>
  <si>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</si>
  <si>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</si>
  <si>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</si>
  <si>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</si>
  <si>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</si>
  <si>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</si>
  <si>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</si>
  <si>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</si>
  <si>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</si>
  <si>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</si>
  <si>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</si>
  <si>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</si>
  <si>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</si>
  <si>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</si>
  <si>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</si>
  <si>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</si>
  <si>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</si>
  <si>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</si>
  <si>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</si>
  <si>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</si>
  <si>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</si>
  <si>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</si>
  <si>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</si>
  <si>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</si>
  <si>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</si>
  <si>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</si>
  <si>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</si>
  <si>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</si>
  <si>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</si>
  <si>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</si>
  <si>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</si>
  <si>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</si>
  <si>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</si>
  <si>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</si>
  <si>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</si>
  <si>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</si>
  <si>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</si>
  <si>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</si>
  <si>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</si>
  <si>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</si>
  <si>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</si>
  <si>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</si>
  <si>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</si>
  <si>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</si>
  <si>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</si>
  <si>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</si>
  <si>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</si>
  <si>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</si>
  <si>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</si>
  <si>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</si>
  <si>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</si>
  <si>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</si>
  <si>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</si>
  <si>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</si>
  <si>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</si>
  <si>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</si>
  <si>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</si>
  <si>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</si>
  <si>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</si>
  <si>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</si>
  <si>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</si>
  <si>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</si>
  <si>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</si>
  <si>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</si>
  <si>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</si>
  <si>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</si>
  <si>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</si>
  <si>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</si>
  <si>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</si>
  <si>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</si>
  <si>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</si>
  <si>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</si>
  <si>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</si>
  <si>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</si>
  <si>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</si>
  <si>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</si>
  <si>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</si>
  <si>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</si>
  <si>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</si>
  <si>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</si>
  <si>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</si>
  <si>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</si>
  <si>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</si>
  <si>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</si>
  <si>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</si>
  <si>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</si>
  <si>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</si>
  <si>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</si>
  <si>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</si>
  <si>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</si>
  <si>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</si>
  <si>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</si>
  <si>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</si>
  <si>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</si>
  <si>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</si>
  <si>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</si>
  <si>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</si>
  <si>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</si>
  <si>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</si>
  <si>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</si>
  <si>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</si>
  <si>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</si>
  <si>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</si>
  <si>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</si>
  <si>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</si>
  <si>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</si>
  <si>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</si>
  <si>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</si>
  <si>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</si>
  <si>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</si>
  <si>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</si>
  <si>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</si>
  <si>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</si>
  <si>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</si>
  <si>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</si>
  <si>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</si>
  <si>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</si>
  <si>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</si>
  <si>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</si>
  <si>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</si>
  <si>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</si>
  <si>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</si>
  <si>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</si>
  <si>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</si>
  <si>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</si>
  <si>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</si>
  <si>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</si>
  <si>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</si>
  <si>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</si>
  <si>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</si>
  <si>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</si>
  <si>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</si>
  <si>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</si>
  <si>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</si>
  <si>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</si>
  <si>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</si>
  <si>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</si>
  <si>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</si>
  <si>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</si>
  <si>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</si>
  <si>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</si>
  <si>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</si>
  <si>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</si>
  <si>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</si>
  <si>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</si>
  <si>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</si>
  <si>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</si>
  <si>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</si>
  <si>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</si>
  <si>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</si>
  <si>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</si>
  <si>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</si>
  <si>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</si>
  <si>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</si>
  <si>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</si>
  <si>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</si>
  <si>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</si>
  <si>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</si>
  <si>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</si>
  <si>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</si>
  <si>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</si>
  <si>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</si>
  <si>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</si>
  <si>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</si>
  <si>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</si>
  <si>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</si>
  <si>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</si>
  <si>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</si>
  <si>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</si>
  <si>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</si>
  <si>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</si>
  <si>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</si>
  <si>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</si>
  <si>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</si>
  <si>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</si>
  <si>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</si>
  <si>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</si>
  <si>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</si>
  <si>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</si>
  <si>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</si>
  <si>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</si>
  <si>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</si>
  <si>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</si>
  <si>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</si>
  <si>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</si>
  <si>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</si>
  <si>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</si>
  <si>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</si>
  <si>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</si>
  <si>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</si>
  <si>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</si>
  <si>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</si>
  <si>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</si>
  <si>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</si>
  <si>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</si>
  <si>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</si>
  <si>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</si>
  <si>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</si>
  <si>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</si>
  <si>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</si>
  <si>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</si>
  <si>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</si>
  <si>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</si>
  <si>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</si>
  <si>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</si>
  <si>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</si>
  <si>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</si>
  <si>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</si>
  <si>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</si>
  <si>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</si>
  <si>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</si>
  <si>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</si>
  <si>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</si>
  <si>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</si>
  <si>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</si>
  <si>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</si>
  <si>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</si>
  <si>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</si>
  <si>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</si>
  <si>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</si>
  <si>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</si>
  <si>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</si>
  <si>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</si>
  <si>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</si>
  <si>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</si>
  <si>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</si>
  <si>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</si>
  <si>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</si>
  <si>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</si>
  <si>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</si>
  <si>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</si>
  <si>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</si>
  <si>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</si>
  <si>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</si>
  <si>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</si>
  <si>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</si>
  <si>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</si>
  <si>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</si>
  <si>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</si>
  <si>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</si>
  <si>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</si>
  <si>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</si>
  <si>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</si>
  <si>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</si>
  <si>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</si>
  <si>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</si>
  <si>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</si>
  <si>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</si>
  <si>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</si>
  <si>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</si>
  <si>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</si>
  <si>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</si>
  <si>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</si>
  <si>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</si>
  <si>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</si>
  <si>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</si>
  <si>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</si>
  <si>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</si>
  <si>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</si>
  <si>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</si>
  <si>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</si>
  <si>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</si>
  <si>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</si>
  <si>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</si>
  <si>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</si>
  <si>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</si>
  <si>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</si>
  <si>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</si>
  <si>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</si>
  <si>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</si>
  <si>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</si>
  <si>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</si>
  <si>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</si>
  <si>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</si>
  <si>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</si>
  <si>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</si>
  <si>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</si>
  <si>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</si>
  <si>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</si>
  <si>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</si>
  <si>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</si>
  <si>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</si>
  <si>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</si>
  <si>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</si>
  <si>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</si>
  <si>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</si>
  <si>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</si>
  <si>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</si>
  <si>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</si>
  <si>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</si>
  <si>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</si>
  <si>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</si>
  <si>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</si>
  <si>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</si>
  <si>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</si>
  <si>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</si>
  <si>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</si>
  <si>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</si>
  <si>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</si>
  <si>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</si>
  <si>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</si>
  <si>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</si>
  <si>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</si>
  <si>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</si>
  <si>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</si>
  <si>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</si>
  <si>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</si>
  <si>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</si>
  <si>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</si>
  <si>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</si>
  <si>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</si>
  <si>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</si>
  <si>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</si>
  <si>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</si>
  <si>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</si>
  <si>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</si>
  <si>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</si>
  <si>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</si>
  <si>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</si>
  <si>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</si>
  <si>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</si>
  <si>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</si>
  <si>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</si>
  <si>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</si>
  <si>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</si>
  <si>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</si>
  <si>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</si>
  <si>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</si>
  <si>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</si>
  <si>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</si>
  <si>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</si>
  <si>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</si>
  <si>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</si>
  <si>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</si>
  <si>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</si>
  <si>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</si>
  <si>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</si>
  <si>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</si>
  <si>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</si>
  <si>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</si>
  <si>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</si>
  <si>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</si>
  <si>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</si>
  <si>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</si>
  <si>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</si>
  <si>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</si>
  <si>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</si>
  <si>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</si>
  <si>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</si>
  <si>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</si>
  <si>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</si>
  <si>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</si>
  <si>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</si>
  <si>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</si>
  <si>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</si>
  <si>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</si>
  <si>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</si>
  <si>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</si>
  <si>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</si>
  <si>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</si>
  <si>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</si>
  <si>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</si>
  <si>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</si>
  <si>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</si>
  <si>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</si>
  <si>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</si>
  <si>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</si>
  <si>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</si>
  <si>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</si>
  <si>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</si>
  <si>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</si>
  <si>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</si>
  <si>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</si>
  <si>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</si>
  <si>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</si>
  <si>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</si>
  <si>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</si>
  <si>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</si>
  <si>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</si>
  <si>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</si>
  <si>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</si>
  <si>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</si>
  <si>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</si>
  <si>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</si>
  <si>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</si>
  <si>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</si>
  <si>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</si>
  <si>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</si>
  <si>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</si>
  <si>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</si>
  <si>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</si>
  <si>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</si>
  <si>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</si>
  <si>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</si>
  <si>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</si>
  <si>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</si>
  <si>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</si>
  <si>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</si>
  <si>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</si>
  <si>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</si>
  <si>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</si>
  <si>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</si>
  <si>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</si>
  <si>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</si>
  <si>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</si>
  <si>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</si>
  <si>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</si>
  <si>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</si>
  <si>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</si>
  <si>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</si>
  <si>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</si>
  <si>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</si>
  <si>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</si>
  <si>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</si>
  <si>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</si>
  <si>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</si>
  <si>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</si>
  <si>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</si>
  <si>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</si>
  <si>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</si>
  <si>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</si>
  <si>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</si>
  <si>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</si>
  <si>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</si>
  <si>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</si>
  <si>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</si>
  <si>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</si>
  <si>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</si>
  <si>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</si>
  <si>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</si>
  <si>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</si>
  <si>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</si>
  <si>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</si>
  <si>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</si>
  <si>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</si>
  <si>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</si>
  <si>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</si>
  <si>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</si>
  <si>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</si>
  <si>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</si>
  <si>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</si>
  <si>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</si>
  <si>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</si>
  <si>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</si>
  <si>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</si>
  <si>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</si>
  <si>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</si>
  <si>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</si>
  <si>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</si>
  <si>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</si>
  <si>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</si>
  <si>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</si>
  <si>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</si>
  <si>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</si>
  <si>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</si>
  <si>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</si>
  <si>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</si>
  <si>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</si>
  <si>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</si>
  <si>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</si>
  <si>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</si>
  <si>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</si>
  <si>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</si>
  <si>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</si>
  <si>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</si>
  <si>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</si>
  <si>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</si>
  <si>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</si>
  <si>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</si>
  <si>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</si>
  <si>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</si>
  <si>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</si>
  <si>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</si>
  <si>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</si>
  <si>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</si>
  <si>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</si>
  <si>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</si>
  <si>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</si>
  <si>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</si>
  <si>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</si>
  <si>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</si>
  <si>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</si>
  <si>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</si>
  <si>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</si>
  <si>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</si>
  <si>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</si>
  <si>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</si>
  <si>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</si>
  <si>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</si>
  <si>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</si>
  <si>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</si>
  <si>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</si>
  <si>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</si>
  <si>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</si>
  <si>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</si>
  <si>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</si>
  <si>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</si>
  <si>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</si>
  <si>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</si>
  <si>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</si>
  <si>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</si>
  <si>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</si>
  <si>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</si>
  <si>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</si>
  <si>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</si>
  <si>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</si>
  <si>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</si>
  <si>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</si>
  <si>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</si>
  <si>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</si>
  <si>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</si>
  <si>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</si>
  <si>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</si>
  <si>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</si>
  <si>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</si>
  <si>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</si>
  <si>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</si>
  <si>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</si>
  <si>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</si>
  <si>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</si>
  <si>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</si>
  <si>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</si>
  <si>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</si>
  <si>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</si>
  <si>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</si>
  <si>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</si>
  <si>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</si>
  <si>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</si>
  <si>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</si>
  <si>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</si>
  <si>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</si>
  <si>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</si>
  <si>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</si>
  <si>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</si>
  <si>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</si>
  <si>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</si>
  <si>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</si>
  <si>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</si>
  <si>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</si>
  <si>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</si>
  <si>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</si>
  <si>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</si>
  <si>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</si>
  <si>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</si>
  <si>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</si>
  <si>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</si>
  <si>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</si>
  <si>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</si>
  <si>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</si>
  <si>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</si>
  <si>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</si>
  <si>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</si>
  <si>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</si>
  <si>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</si>
  <si>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</si>
  <si>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</si>
  <si>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</si>
  <si>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</si>
  <si>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</si>
  <si>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</si>
  <si>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</si>
  <si>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</si>
  <si>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</si>
  <si>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</si>
  <si>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</si>
  <si>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</si>
  <si>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</si>
  <si>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</si>
  <si>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</si>
  <si>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</si>
  <si>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</si>
  <si>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</si>
  <si>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</si>
  <si>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</si>
  <si>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</si>
  <si>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</si>
  <si>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</si>
  <si>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</si>
  <si>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</si>
  <si>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</si>
  <si>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</si>
  <si>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</si>
  <si>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</si>
  <si>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</si>
  <si>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</si>
  <si>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</si>
  <si>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</si>
  <si>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</si>
  <si>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</si>
  <si>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</si>
  <si>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</si>
  <si>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</si>
  <si>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</si>
  <si>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</si>
  <si>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</si>
  <si>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</si>
  <si>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</si>
  <si>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</si>
  <si>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</si>
  <si>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</si>
  <si>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</si>
  <si>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</si>
  <si>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</si>
  <si>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</si>
  <si>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</si>
  <si>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</si>
  <si>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</si>
  <si>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</si>
  <si>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</si>
  <si>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</si>
  <si>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</si>
  <si>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</si>
  <si>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</si>
  <si>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</si>
  <si>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</si>
  <si>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</si>
  <si>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</si>
  <si>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</si>
  <si>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</si>
  <si>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</si>
  <si>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</si>
  <si>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</si>
  <si>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</si>
  <si>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</si>
  <si>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</si>
  <si>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</si>
  <si>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</si>
  <si>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</si>
  <si>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</si>
  <si>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</si>
  <si>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</si>
  <si>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</si>
  <si>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</si>
  <si>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</si>
  <si>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</si>
  <si>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</si>
  <si>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</si>
  <si>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</si>
  <si>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</si>
  <si>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</si>
  <si>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</si>
  <si>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</si>
  <si>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</si>
  <si>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</si>
  <si>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</si>
  <si>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</si>
  <si>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</si>
  <si>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</si>
  <si>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</si>
  <si>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</si>
  <si>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</si>
  <si>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</si>
  <si>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</si>
  <si>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</si>
  <si>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</si>
  <si>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</si>
  <si>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</si>
  <si>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</si>
  <si>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</si>
  <si>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</si>
  <si>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</si>
  <si>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</si>
  <si>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</si>
  <si>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</si>
  <si>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</si>
  <si>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</si>
  <si>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</si>
  <si>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</si>
  <si>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</si>
  <si>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</si>
  <si>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</si>
  <si>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</si>
  <si>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</si>
  <si>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</si>
  <si>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</si>
  <si>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</si>
  <si>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</si>
  <si>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</si>
  <si>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</si>
  <si>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</si>
  <si>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</si>
  <si>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</si>
  <si>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</si>
  <si>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</si>
  <si>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</si>
  <si>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</si>
  <si>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</si>
  <si>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</si>
  <si>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</si>
  <si>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</si>
  <si>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</si>
  <si>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</si>
  <si>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</si>
  <si>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</si>
  <si>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</si>
  <si>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</si>
  <si>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</si>
  <si>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</si>
  <si>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</si>
  <si>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</si>
  <si>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</si>
  <si>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</si>
  <si>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</si>
  <si>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</si>
  <si>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</si>
  <si>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</si>
  <si>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</si>
  <si>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</si>
  <si>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</si>
  <si>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</si>
  <si>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</si>
  <si>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</si>
  <si>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</si>
  <si>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</si>
  <si>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</si>
  <si>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</si>
  <si>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</si>
  <si>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</si>
  <si>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</si>
  <si>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</si>
  <si>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</si>
  <si>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</si>
  <si>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</si>
  <si>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</si>
  <si>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</si>
  <si>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</si>
  <si>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</si>
  <si>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</si>
  <si>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</si>
  <si>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</si>
  <si>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</si>
  <si>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</si>
  <si>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</si>
  <si>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</si>
  <si>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</si>
  <si>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</si>
  <si>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</si>
  <si>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</si>
  <si>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</si>
  <si>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</si>
  <si>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</si>
  <si>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</si>
  <si>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</si>
  <si>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</si>
  <si>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</si>
  <si>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</si>
  <si>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</si>
  <si>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</si>
  <si>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</si>
  <si>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</si>
  <si>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</si>
  <si>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</si>
  <si>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</si>
  <si>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</si>
  <si>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</si>
  <si>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</si>
  <si>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</si>
  <si>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</si>
  <si>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</si>
  <si>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</si>
  <si>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</si>
  <si>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</si>
  <si>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</si>
  <si>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</si>
  <si>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</si>
  <si>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</si>
  <si>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</si>
  <si>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</si>
  <si>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</si>
  <si>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</si>
  <si>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</si>
  <si>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</si>
  <si>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</si>
  <si>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</si>
  <si>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</si>
  <si>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</si>
  <si>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</si>
  <si>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</si>
  <si>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</si>
  <si>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</si>
  <si>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</si>
  <si>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</si>
  <si>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</si>
  <si>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</si>
  <si>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</si>
  <si>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</si>
  <si>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</si>
  <si>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</si>
  <si>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</si>
  <si>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</si>
  <si>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</si>
  <si>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</si>
  <si>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</si>
  <si>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</si>
  <si>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</si>
  <si>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</si>
  <si>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</si>
  <si>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</si>
  <si>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</si>
  <si>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</si>
  <si>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</si>
  <si>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</si>
  <si>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</si>
  <si>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</si>
  <si>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</si>
  <si>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</si>
  <si>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</si>
  <si>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</si>
  <si>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</si>
  <si>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</si>
  <si>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</si>
  <si>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</si>
  <si>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</si>
  <si>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</si>
  <si>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</si>
  <si>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</si>
  <si>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</si>
  <si>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</si>
  <si>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</si>
  <si>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</si>
  <si>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</si>
  <si>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</si>
  <si>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</si>
  <si>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</si>
  <si>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</si>
  <si>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</si>
  <si>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</si>
  <si>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</si>
  <si>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</si>
  <si>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</si>
  <si>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</si>
  <si>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</si>
  <si>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</si>
  <si>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</si>
  <si>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</si>
  <si>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</si>
  <si>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</si>
  <si>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</si>
  <si>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</si>
  <si>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</si>
  <si>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</si>
  <si>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</si>
  <si>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</si>
  <si>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</si>
  <si>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</si>
  <si>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</si>
  <si>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</si>
  <si>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</si>
  <si>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</si>
  <si>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</si>
  <si>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</si>
  <si>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</si>
  <si>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</si>
  <si>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</si>
  <si>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</si>
  <si>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</si>
  <si>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</si>
  <si>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</si>
  <si>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</si>
  <si>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</si>
  <si>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</si>
  <si>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</si>
  <si>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</si>
  <si>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</si>
  <si>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</si>
  <si>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</si>
  <si>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</si>
  <si>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</si>
  <si>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</si>
  <si>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</si>
  <si>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</si>
  <si>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</si>
  <si>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</si>
  <si>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</si>
  <si>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</si>
  <si>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</si>
  <si>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</si>
  <si>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</si>
  <si>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</si>
  <si>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</si>
  <si>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</si>
  <si>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</si>
  <si>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</si>
  <si>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</si>
  <si>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</si>
  <si>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</si>
  <si>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</si>
  <si>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</si>
  <si>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</si>
  <si>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</si>
  <si>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</si>
  <si>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</si>
  <si>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</si>
  <si>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</si>
  <si>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</si>
  <si>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</si>
  <si>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</si>
  <si>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</si>
  <si>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</si>
  <si>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</si>
  <si>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</si>
  <si>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</si>
  <si>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</si>
  <si>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</si>
  <si>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</si>
  <si>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</si>
  <si>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</si>
  <si>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</si>
  <si>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</si>
  <si>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</si>
  <si>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</si>
  <si>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</si>
  <si>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</si>
  <si>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</si>
  <si>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</si>
  <si>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</si>
  <si>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</si>
  <si>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</si>
  <si>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</si>
  <si>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</si>
  <si>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</si>
  <si>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</si>
  <si>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</si>
  <si>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</si>
  <si>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</si>
  <si>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</si>
  <si>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</si>
  <si>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</si>
  <si>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</si>
  <si>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</si>
  <si>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</si>
  <si>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</si>
  <si>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</si>
  <si>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</si>
  <si>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</si>
  <si>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</si>
  <si>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</si>
  <si>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</si>
  <si>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</si>
  <si>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</si>
  <si>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</si>
  <si>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</si>
  <si>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</si>
  <si>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</si>
  <si>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</si>
  <si>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</si>
  <si>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</si>
  <si>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</si>
  <si>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</si>
  <si>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</si>
  <si>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</si>
  <si>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</si>
  <si>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</si>
  <si>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</si>
  <si>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</si>
  <si>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</si>
  <si>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</si>
  <si>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</si>
  <si>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</si>
  <si>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</si>
  <si>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</si>
  <si>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</si>
  <si>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</si>
  <si>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</si>
  <si>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</si>
  <si>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</si>
  <si>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</si>
  <si>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</si>
  <si>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</si>
  <si>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</si>
  <si>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</si>
  <si>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</si>
  <si>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</si>
  <si>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</si>
  <si>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</si>
  <si>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</si>
  <si>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</si>
  <si>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</si>
  <si>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</si>
  <si>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</si>
  <si>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</si>
  <si>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</si>
  <si>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</si>
  <si>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</si>
  <si>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</si>
  <si>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</si>
  <si>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</si>
  <si>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</si>
  <si>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</si>
  <si>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</si>
  <si>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</si>
  <si>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</si>
  <si>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</si>
  <si>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</si>
  <si>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</si>
  <si>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</si>
  <si>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</si>
  <si>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</si>
  <si>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</si>
  <si>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</si>
  <si>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</si>
  <si>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</si>
  <si>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</si>
  <si>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</si>
  <si>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</si>
  <si>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</si>
  <si>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</si>
  <si>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</si>
  <si>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</si>
  <si>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</si>
  <si>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</si>
  <si>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</si>
  <si>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</si>
  <si>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</si>
  <si>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</si>
  <si>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</si>
  <si>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</si>
  <si>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</si>
  <si>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</si>
  <si>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</si>
  <si>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</si>
  <si>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</si>
  <si>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</si>
  <si>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</si>
  <si>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</si>
  <si>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</si>
  <si>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</si>
  <si>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</si>
  <si>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</si>
  <si>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</si>
  <si>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</si>
  <si>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</si>
  <si>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</si>
  <si>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</si>
  <si>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</si>
  <si>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</si>
  <si>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</si>
  <si>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</si>
  <si>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</si>
  <si>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</si>
  <si>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</si>
  <si>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</si>
  <si>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</si>
  <si>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</si>
  <si>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</si>
  <si>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</si>
  <si>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</si>
  <si>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</si>
  <si>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</si>
  <si>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</si>
  <si>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</si>
  <si>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</si>
  <si>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</si>
  <si>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</si>
  <si>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</si>
  <si>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</si>
  <si>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</si>
  <si>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</si>
  <si>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</si>
  <si>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</si>
  <si>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</si>
  <si>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</si>
  <si>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</si>
  <si>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</si>
  <si>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</si>
  <si>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</si>
  <si>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</si>
  <si>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</si>
  <si>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</si>
  <si>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</si>
  <si>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</si>
  <si>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</si>
  <si>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</si>
  <si>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</si>
  <si>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</si>
  <si>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</si>
  <si>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</si>
  <si>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</si>
  <si>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</si>
  <si>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</si>
  <si>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</si>
  <si>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</si>
  <si>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</si>
  <si>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</si>
  <si>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</si>
  <si>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</si>
  <si>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</si>
  <si>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</si>
  <si>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</si>
  <si>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</si>
  <si>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</si>
  <si>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</si>
  <si>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</si>
  <si>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</si>
  <si>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</si>
  <si>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</si>
  <si>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</si>
  <si>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</si>
  <si>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</si>
  <si>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</si>
  <si>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</si>
  <si>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</si>
  <si>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</si>
  <si>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</si>
  <si>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</si>
  <si>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</si>
  <si>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</si>
  <si>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</si>
  <si>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</si>
  <si>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</si>
  <si>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</si>
  <si>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</si>
  <si>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</si>
  <si>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</si>
  <si>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</si>
  <si>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</si>
  <si>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</si>
  <si>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</si>
  <si>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</si>
  <si>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</si>
  <si>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</si>
  <si>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</si>
  <si>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</si>
  <si>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</si>
  <si>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</si>
  <si>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</si>
  <si>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</si>
  <si>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</si>
  <si>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</si>
  <si>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</si>
  <si>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</si>
  <si>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</si>
  <si>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</si>
  <si>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</si>
  <si>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</si>
  <si>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</si>
  <si>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</si>
  <si>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</si>
  <si>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</si>
  <si>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</si>
  <si>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</si>
  <si>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</si>
  <si>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</si>
  <si>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</si>
  <si>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</si>
  <si>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</si>
  <si>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</si>
  <si>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</si>
  <si>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</si>
  <si>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</si>
  <si>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</si>
  <si>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</si>
  <si>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</si>
  <si>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</si>
  <si>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</si>
  <si>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</si>
  <si>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</si>
  <si>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</si>
  <si>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</si>
  <si>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</si>
  <si>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</si>
  <si>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</si>
  <si>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</si>
  <si>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</si>
  <si>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</si>
  <si>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</si>
  <si>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</si>
  <si>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</si>
  <si>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</si>
  <si>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</si>
  <si>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</si>
  <si>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</si>
  <si>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</si>
  <si>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</si>
  <si>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</si>
  <si>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</si>
  <si>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</si>
  <si>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</si>
  <si>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</si>
  <si>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</si>
  <si>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</si>
  <si>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</si>
  <si>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</si>
  <si>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</si>
  <si>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</si>
  <si>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</si>
  <si>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</si>
  <si>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</si>
  <si>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</si>
  <si>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</si>
  <si>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</si>
  <si>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</si>
  <si>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</si>
  <si>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</si>
  <si>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</si>
  <si>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</si>
  <si>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</si>
  <si>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</si>
  <si>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</si>
  <si>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</si>
  <si>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</si>
  <si>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</si>
  <si>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</si>
  <si>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</si>
  <si>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</si>
  <si>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</si>
  <si>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</si>
  <si>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</si>
  <si>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</si>
  <si>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</si>
  <si>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</si>
  <si>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</si>
  <si>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</si>
  <si>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</si>
  <si>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</si>
  <si>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</si>
  <si>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</si>
  <si>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</si>
  <si>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</si>
  <si>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</si>
  <si>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</si>
  <si>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</si>
  <si>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</si>
  <si>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</si>
  <si>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</si>
  <si>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</si>
  <si>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</si>
  <si>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</si>
  <si>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</si>
  <si>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</si>
  <si>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</si>
  <si>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</si>
  <si>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</si>
  <si>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</si>
  <si>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</si>
  <si>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</si>
  <si>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</si>
  <si>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</si>
  <si>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</si>
  <si>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</si>
  <si>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</si>
  <si>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</si>
  <si>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</si>
  <si>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</si>
  <si>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</si>
  <si>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</si>
  <si>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</si>
  <si>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</si>
  <si>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</si>
  <si>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</si>
  <si>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</si>
  <si>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</si>
  <si>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</si>
  <si>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</si>
  <si>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</si>
  <si>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</si>
  <si>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</si>
  <si>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</si>
  <si>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</si>
  <si>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</si>
  <si>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</si>
  <si>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</si>
  <si>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</si>
  <si>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</si>
  <si>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</si>
  <si>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</si>
  <si>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</si>
  <si>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</si>
  <si>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</si>
  <si>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</si>
  <si>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</si>
  <si>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</si>
  <si>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</si>
  <si>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</si>
  <si>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</si>
  <si>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</si>
  <si>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</si>
  <si>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</si>
  <si>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</si>
  <si>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</si>
  <si>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</si>
  <si>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</si>
  <si>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</si>
  <si>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</si>
  <si>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</si>
  <si>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</si>
  <si>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</si>
  <si>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</si>
  <si>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</si>
  <si>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</si>
  <si>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</si>
  <si>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</si>
  <si>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</si>
  <si>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</si>
  <si>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</si>
  <si>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</si>
  <si>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</si>
  <si>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</si>
  <si>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</si>
  <si>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</si>
  <si>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</si>
  <si>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</si>
  <si>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</si>
  <si>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</si>
  <si>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</si>
  <si>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</si>
  <si>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</si>
  <si>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</si>
  <si>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</si>
  <si>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</si>
  <si>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</si>
  <si>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</si>
  <si>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</si>
  <si>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</si>
  <si>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</si>
  <si>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</si>
  <si>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</si>
  <si>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</si>
  <si>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</si>
  <si>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</si>
  <si>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</si>
  <si>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</si>
  <si>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</si>
  <si>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</si>
  <si>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</si>
  <si>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</si>
  <si>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</si>
  <si>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</si>
  <si>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</si>
  <si>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</si>
  <si>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</si>
  <si>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</si>
  <si>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</si>
  <si>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</si>
  <si>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</si>
  <si>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</si>
  <si>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</si>
  <si>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</si>
  <si>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</si>
  <si>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</si>
  <si>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</si>
  <si>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</si>
  <si>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</si>
  <si>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</si>
  <si>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</si>
  <si>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</si>
  <si>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</si>
  <si>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</si>
  <si>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</si>
  <si>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</si>
  <si>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</si>
  <si>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</si>
  <si>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</si>
  <si>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</si>
  <si>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</si>
  <si>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</si>
  <si>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</si>
  <si>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</si>
  <si>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</si>
  <si>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</si>
  <si>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</si>
  <si>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</si>
  <si>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</si>
  <si>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</si>
  <si>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</si>
  <si>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</si>
  <si>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</si>
  <si>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</si>
  <si>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</si>
  <si>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</si>
  <si>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</si>
  <si>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</si>
  <si>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</si>
  <si>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</si>
  <si>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</si>
  <si>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</si>
  <si>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</si>
  <si>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</si>
  <si>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</si>
  <si>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</si>
  <si>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</si>
  <si>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</si>
  <si>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</si>
  <si>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</si>
  <si>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</si>
  <si>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</si>
  <si>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</si>
  <si>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</si>
  <si>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</si>
  <si>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</si>
  <si>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</si>
  <si>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</si>
  <si>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</si>
  <si>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</si>
  <si>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</si>
  <si>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</si>
  <si>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</si>
  <si>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</si>
  <si>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</si>
  <si>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</si>
  <si>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</si>
  <si>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</si>
  <si>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</si>
  <si>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</si>
  <si>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</si>
  <si>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</si>
  <si>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</si>
  <si>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</si>
  <si>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</si>
  <si>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</si>
  <si>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</si>
  <si>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</si>
  <si>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</si>
  <si>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</si>
  <si>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</si>
  <si>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</si>
  <si>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</si>
  <si>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</si>
  <si>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</si>
  <si>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</si>
  <si>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</si>
  <si>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</si>
  <si>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</si>
  <si>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</si>
  <si>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</si>
  <si>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</si>
  <si>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</si>
  <si>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</si>
  <si>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</si>
  <si>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</si>
  <si>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</si>
  <si>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</si>
  <si>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</si>
  <si>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</si>
  <si>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</si>
  <si>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</si>
  <si>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</si>
  <si>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</si>
  <si>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</si>
  <si>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</si>
  <si>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</si>
  <si>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</si>
  <si>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</si>
  <si>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</si>
  <si>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</si>
  <si>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</si>
  <si>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</si>
  <si>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</si>
  <si>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</si>
  <si>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</si>
  <si>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</si>
  <si>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</si>
  <si>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</si>
  <si>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</si>
  <si>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</si>
  <si>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</si>
  <si>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</si>
  <si>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</si>
  <si>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</si>
  <si>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</si>
  <si>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</si>
  <si>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</si>
  <si>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</si>
  <si>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</si>
  <si>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</si>
  <si>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</si>
  <si>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</si>
  <si>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</si>
  <si>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</si>
  <si>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</si>
  <si>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</si>
  <si>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</si>
  <si>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</si>
  <si>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</si>
  <si>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</si>
  <si>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</si>
  <si>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</si>
  <si>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</si>
  <si>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</si>
  <si>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</si>
  <si>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</si>
  <si>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</si>
  <si>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</si>
  <si>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</si>
  <si>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</si>
  <si>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</si>
  <si>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</si>
  <si>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</si>
  <si>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</si>
  <si>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</si>
  <si>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</si>
  <si>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</si>
  <si>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</si>
  <si>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</si>
  <si>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</si>
  <si>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</si>
  <si>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</si>
  <si>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</si>
  <si>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</si>
  <si>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</si>
  <si>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</si>
  <si>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</si>
  <si>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</si>
  <si>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</si>
  <si>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</si>
  <si>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</si>
  <si>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</si>
  <si>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</si>
  <si>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</si>
  <si>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</si>
  <si>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</si>
  <si>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</si>
  <si>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</si>
  <si>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</si>
  <si>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</si>
  <si>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</si>
  <si>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</si>
  <si>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</si>
  <si>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</si>
  <si>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</si>
  <si>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</si>
  <si>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</si>
  <si>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</si>
  <si>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</si>
  <si>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</si>
  <si>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</si>
  <si>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</si>
  <si>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</si>
  <si>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</si>
  <si>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</si>
  <si>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</si>
  <si>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</si>
  <si>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</si>
  <si>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</si>
  <si>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</si>
  <si>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</si>
  <si>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</si>
  <si>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</si>
  <si>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</si>
  <si>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</si>
  <si>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</si>
  <si>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</si>
  <si>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</si>
  <si>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</si>
  <si>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</si>
  <si>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</si>
  <si>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</si>
  <si>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</si>
  <si>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</si>
  <si>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</si>
  <si>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</si>
  <si>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</si>
  <si>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</si>
  <si>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</si>
  <si>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</si>
  <si>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</si>
  <si>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</si>
  <si>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</si>
  <si>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</si>
  <si>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</si>
  <si>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</si>
  <si>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</si>
  <si>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</si>
  <si>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</si>
  <si>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</si>
  <si>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</si>
  <si>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</si>
  <si>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</si>
  <si>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</si>
  <si>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</si>
  <si>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</si>
  <si>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</si>
  <si>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</si>
  <si>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</si>
  <si>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</si>
  <si>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</si>
  <si>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</si>
  <si>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</si>
  <si>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</si>
  <si>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</si>
  <si>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</si>
  <si>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</si>
  <si>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</si>
  <si>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</si>
  <si>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</si>
  <si>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</si>
  <si>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</si>
  <si>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</si>
  <si>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</si>
  <si>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</si>
  <si>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</si>
  <si>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</si>
  <si>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</si>
  <si>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</si>
  <si>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</si>
  <si>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</si>
  <si>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</si>
  <si>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</si>
  <si>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</si>
  <si>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</si>
  <si>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</si>
  <si>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</si>
  <si>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</si>
  <si>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</si>
  <si>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</si>
  <si>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</si>
  <si>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</si>
  <si>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</si>
  <si>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</si>
  <si>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</si>
  <si>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</si>
  <si>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</si>
  <si>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</si>
  <si>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</si>
  <si>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</si>
  <si>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</si>
  <si>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</si>
  <si>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</si>
  <si>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</si>
  <si>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</si>
  <si>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</si>
  <si>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</si>
  <si>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</si>
  <si>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</si>
  <si>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</si>
  <si>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</si>
  <si>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</si>
  <si>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</si>
  <si>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</si>
  <si>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</si>
  <si>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</si>
  <si>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</si>
  <si>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</si>
  <si>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</si>
  <si>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</si>
  <si>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</si>
  <si>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</si>
  <si>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</si>
  <si>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</si>
  <si>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</si>
  <si>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</si>
  <si>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</si>
  <si>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</si>
  <si>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</si>
  <si>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</si>
  <si>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</si>
  <si>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</si>
  <si>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</si>
  <si>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</si>
  <si>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</si>
  <si>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</si>
  <si>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</si>
  <si>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</si>
  <si>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</si>
  <si>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</si>
  <si>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</si>
  <si>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</si>
  <si>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</si>
  <si>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</si>
  <si>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</si>
  <si>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</si>
  <si>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</si>
  <si>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</si>
  <si>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</si>
  <si>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</si>
  <si>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</si>
  <si>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</si>
  <si>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</si>
  <si>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</si>
  <si>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</si>
  <si>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</si>
  <si>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</si>
  <si>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</si>
  <si>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</si>
  <si>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</si>
  <si>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</si>
  <si>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</si>
  <si>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</si>
  <si>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</si>
  <si>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</si>
  <si>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</si>
  <si>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</si>
  <si>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</si>
  <si>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</si>
  <si>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</si>
  <si>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</si>
  <si>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</si>
  <si>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</si>
  <si>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</si>
  <si>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</si>
  <si>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</si>
  <si>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</si>
  <si>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</si>
  <si>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</si>
  <si>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</si>
  <si>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</si>
  <si>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</si>
  <si>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</si>
  <si>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</si>
  <si>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</si>
  <si>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</si>
  <si>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</si>
  <si>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</si>
  <si>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</si>
  <si>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</si>
  <si>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</si>
  <si>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</si>
  <si>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</si>
  <si>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</si>
  <si>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</si>
  <si>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</si>
  <si>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</si>
  <si>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</si>
  <si>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</si>
  <si>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</si>
  <si>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</si>
  <si>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</si>
  <si>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</si>
  <si>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</si>
  <si>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</si>
  <si>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</si>
  <si>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</si>
  <si>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</si>
  <si>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</si>
  <si>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</si>
  <si>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</si>
  <si>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</si>
  <si>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</si>
  <si>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</si>
  <si>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</si>
  <si>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</si>
  <si>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</si>
  <si>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</si>
  <si>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</si>
  <si>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</si>
  <si>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</si>
  <si>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</si>
  <si>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</si>
  <si>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</si>
  <si>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</si>
  <si>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</si>
  <si>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</si>
  <si>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</si>
  <si>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</si>
  <si>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</si>
  <si>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</si>
  <si>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</si>
  <si>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</si>
  <si>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</si>
  <si>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</si>
  <si>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</si>
  <si>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</si>
  <si>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</si>
  <si>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</si>
  <si>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</si>
  <si>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</si>
  <si>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</si>
  <si>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</si>
  <si>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</si>
  <si>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</si>
  <si>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</si>
  <si>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</si>
  <si>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</si>
  <si>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</si>
  <si>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</si>
  <si>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</si>
  <si>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</si>
  <si>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</si>
  <si>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</si>
  <si>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</si>
  <si>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</si>
  <si>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</si>
  <si>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</si>
  <si>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</si>
  <si>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</si>
  <si>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</si>
  <si>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</si>
  <si>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</si>
  <si>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</si>
  <si>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</si>
  <si>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</si>
  <si>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</si>
  <si>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</si>
  <si>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</si>
  <si>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</si>
  <si>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</si>
  <si>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</si>
  <si>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</si>
  <si>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</si>
  <si>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</si>
  <si>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</si>
  <si>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</si>
  <si>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</si>
  <si>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</si>
  <si>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</si>
  <si>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</si>
  <si>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</si>
  <si>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</si>
  <si>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</si>
  <si>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</si>
  <si>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</si>
  <si>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</si>
  <si>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</si>
  <si>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</si>
  <si>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</si>
  <si>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</si>
  <si>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</si>
  <si>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</si>
  <si>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</si>
  <si>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</si>
  <si>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</si>
  <si>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</si>
  <si>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</si>
  <si>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</si>
  <si>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</si>
  <si>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</si>
  <si>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</si>
  <si>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</si>
  <si>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</si>
  <si>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</si>
  <si>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</si>
  <si>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</si>
  <si>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</si>
  <si>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</si>
  <si>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</si>
  <si>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</si>
  <si>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</si>
  <si>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</si>
  <si>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</si>
  <si>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</si>
  <si>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</si>
  <si>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</si>
  <si>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</si>
  <si>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</si>
  <si>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</si>
  <si>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</si>
  <si>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</si>
  <si>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</si>
  <si>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</si>
  <si>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</si>
  <si>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</si>
  <si>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</si>
  <si>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</si>
  <si>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</si>
  <si>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</si>
  <si>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</si>
  <si>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</si>
  <si>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</si>
  <si>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</si>
  <si>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</si>
  <si>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</si>
  <si>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</si>
  <si>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</si>
  <si>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</si>
  <si>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</si>
  <si>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</si>
  <si>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</si>
  <si>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</si>
  <si>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</si>
  <si>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</si>
  <si>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</si>
  <si>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</si>
  <si>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</si>
  <si>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</si>
  <si>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</si>
  <si>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</si>
  <si>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</si>
  <si>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</si>
  <si>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</si>
  <si>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</si>
  <si>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</si>
  <si>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</si>
  <si>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</si>
  <si>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</si>
  <si>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</si>
  <si>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</si>
  <si>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</si>
  <si>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</si>
  <si>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</si>
  <si>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</si>
  <si>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</si>
  <si>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</si>
  <si>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</si>
  <si>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</si>
  <si>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</si>
  <si>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</si>
  <si>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</si>
  <si>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</si>
  <si>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</si>
  <si>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</si>
  <si>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</si>
  <si>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</si>
  <si>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</si>
  <si>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</si>
  <si>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</si>
  <si>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</si>
  <si>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</si>
  <si>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</si>
  <si>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</si>
  <si>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</si>
  <si>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</si>
  <si>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</si>
  <si>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</si>
  <si>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</si>
  <si>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</si>
  <si>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</si>
  <si>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</si>
  <si>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</si>
  <si>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</si>
  <si>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</si>
  <si>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</si>
  <si>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</si>
  <si>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</si>
  <si>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</si>
  <si>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</si>
  <si>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</si>
  <si>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</si>
  <si>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</si>
  <si>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</si>
  <si>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</si>
  <si>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</si>
  <si>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</si>
  <si>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</si>
  <si>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</si>
  <si>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</si>
  <si>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</si>
  <si>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</si>
  <si>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</si>
  <si>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</si>
  <si>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</si>
  <si>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</si>
  <si>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</si>
  <si>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</si>
  <si>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</si>
  <si>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</si>
  <si>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</si>
  <si>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</si>
  <si>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</si>
  <si>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</si>
  <si>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</si>
  <si>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</si>
  <si>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</si>
  <si>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</si>
  <si>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</si>
  <si>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</si>
  <si>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</si>
  <si>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</si>
  <si>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</si>
  <si>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</si>
  <si>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</si>
  <si>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</si>
  <si>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</si>
  <si>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</si>
  <si>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</si>
  <si>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</si>
  <si>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</si>
  <si>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</si>
  <si>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</si>
  <si>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</si>
  <si>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</si>
  <si>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</si>
  <si>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</si>
  <si>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</si>
  <si>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</si>
  <si>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</si>
  <si>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</si>
  <si>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</si>
  <si>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</si>
  <si>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</si>
  <si>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</si>
  <si>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</si>
  <si>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</si>
  <si>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</si>
  <si>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</si>
  <si>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</si>
  <si>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</si>
  <si>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</si>
  <si>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</si>
  <si>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</si>
  <si>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</si>
  <si>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</si>
  <si>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</si>
  <si>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</si>
  <si>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</si>
  <si>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</si>
  <si>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</si>
  <si>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</si>
  <si>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</si>
  <si>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</si>
  <si>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</si>
  <si>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</si>
  <si>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</si>
  <si>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</si>
  <si>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</si>
  <si>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</si>
  <si>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</si>
  <si>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</si>
  <si>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</si>
  <si>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</si>
  <si>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</si>
  <si>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</si>
  <si>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</si>
  <si>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</si>
  <si>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</si>
  <si>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</si>
  <si>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</si>
  <si>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</si>
  <si>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</si>
  <si>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</si>
  <si>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</si>
  <si>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</si>
  <si>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</si>
  <si>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</si>
  <si>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</si>
  <si>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</si>
  <si>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</si>
  <si>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</si>
  <si>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</si>
  <si>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</si>
  <si>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</si>
  <si>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</si>
  <si>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</si>
  <si>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</si>
  <si>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</si>
  <si>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</si>
  <si>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</si>
  <si>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</si>
  <si>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</si>
  <si>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</si>
  <si>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</si>
  <si>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</si>
  <si>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</si>
  <si>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</si>
  <si>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</si>
  <si>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</si>
  <si>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</si>
  <si>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</si>
  <si>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</si>
  <si>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</si>
  <si>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</si>
  <si>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</si>
  <si>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</si>
  <si>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</si>
  <si>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</si>
  <si>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</si>
  <si>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</si>
  <si>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</si>
  <si>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</si>
  <si>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</si>
  <si>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</si>
  <si>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</si>
  <si>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</si>
  <si>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</si>
  <si>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</si>
  <si>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</si>
  <si>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</si>
  <si>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</si>
  <si>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</si>
  <si>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</si>
  <si>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</si>
  <si>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</si>
  <si>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</si>
  <si>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</si>
  <si>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</si>
  <si>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</si>
  <si>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</si>
  <si>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</si>
  <si>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</si>
  <si>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</si>
  <si>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</si>
  <si>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</si>
  <si>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</si>
  <si>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</si>
  <si>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</si>
  <si>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</si>
  <si>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</si>
  <si>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</si>
  <si>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</si>
  <si>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</si>
  <si>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</si>
  <si>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</si>
  <si>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</si>
  <si>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</si>
  <si>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</si>
  <si>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</si>
  <si>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</si>
  <si>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</si>
  <si>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</si>
  <si>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</si>
  <si>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</si>
  <si>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</si>
  <si>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</si>
  <si>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</si>
  <si>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</si>
  <si>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</si>
  <si>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</si>
  <si>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</si>
  <si>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</si>
  <si>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</si>
  <si>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</si>
  <si>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</si>
  <si>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</si>
  <si>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</si>
  <si>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</si>
  <si>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</si>
  <si>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</si>
  <si>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</si>
  <si>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</si>
  <si>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</si>
  <si>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</si>
  <si>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</si>
  <si>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</si>
  <si>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</si>
  <si>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</si>
  <si>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</si>
  <si>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</si>
  <si>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</si>
  <si>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</si>
  <si>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</si>
  <si>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</si>
  <si>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</si>
  <si>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</si>
  <si>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</si>
  <si>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</si>
  <si>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</si>
  <si>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</si>
  <si>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</si>
  <si>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</si>
  <si>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</si>
  <si>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</si>
  <si>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</si>
  <si>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</si>
  <si>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</si>
  <si>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</si>
  <si>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</si>
  <si>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</si>
  <si>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</si>
  <si>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</si>
  <si>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</si>
  <si>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</si>
  <si>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</si>
  <si>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</si>
  <si>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</si>
  <si>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</si>
  <si>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</si>
  <si>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</si>
  <si>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</si>
  <si>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</si>
  <si>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</si>
  <si>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</si>
  <si>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</si>
  <si>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</si>
  <si>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</si>
  <si>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</si>
  <si>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</si>
  <si>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</si>
  <si>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</si>
  <si>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</si>
  <si>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</si>
  <si>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</si>
  <si>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</si>
  <si>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</si>
  <si>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</si>
  <si>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</si>
  <si>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</si>
  <si>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</si>
  <si>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</si>
  <si>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</si>
  <si>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</si>
  <si>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</si>
  <si>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</si>
  <si>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</si>
  <si>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</si>
  <si>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</si>
  <si>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</si>
  <si>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</si>
  <si>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</si>
  <si>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</si>
  <si>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</si>
  <si>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</si>
  <si>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</si>
  <si>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</si>
  <si>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</si>
  <si>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</si>
  <si>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</si>
  <si>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</si>
  <si>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</si>
  <si>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</si>
  <si>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</si>
  <si>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</si>
  <si>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</si>
  <si>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</si>
  <si>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</si>
  <si>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</si>
  <si>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</si>
  <si>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</si>
  <si>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</si>
  <si>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</si>
  <si>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</si>
  <si>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</si>
  <si>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</si>
  <si>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</si>
  <si>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</si>
  <si>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</si>
  <si>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</si>
  <si>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</si>
  <si>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</si>
  <si>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</si>
  <si>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</si>
  <si>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</si>
  <si>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</si>
  <si>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</si>
  <si>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</si>
  <si>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</si>
  <si>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</si>
  <si>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</si>
  <si>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</si>
  <si>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</si>
  <si>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</si>
  <si>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</si>
  <si>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</si>
  <si>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</si>
  <si>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</si>
  <si>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</si>
  <si>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</si>
  <si>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</si>
  <si>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</si>
  <si>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</si>
  <si>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</si>
  <si>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</si>
  <si>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</si>
  <si>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</si>
  <si>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</si>
  <si>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</si>
  <si>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</si>
  <si>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</si>
  <si>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</si>
  <si>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</si>
  <si>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</si>
  <si>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</si>
  <si>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</si>
  <si>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</si>
  <si>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</si>
  <si>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</si>
  <si>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</si>
  <si>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</si>
  <si>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</si>
  <si>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</si>
  <si>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</si>
  <si>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</si>
  <si>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</si>
  <si>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</si>
  <si>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</si>
  <si>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</si>
  <si>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</si>
  <si>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</si>
  <si>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</si>
  <si>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</si>
  <si>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</si>
  <si>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</si>
  <si>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</si>
  <si>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</si>
  <si>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</si>
  <si>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</si>
  <si>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</si>
  <si>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</si>
  <si>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</si>
  <si>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</si>
  <si>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</si>
  <si>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</si>
  <si>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</si>
  <si>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</si>
  <si>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</si>
  <si>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</si>
  <si>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</si>
  <si>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</si>
  <si>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</si>
  <si>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</si>
  <si>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</si>
  <si>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</si>
  <si>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</si>
  <si>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</si>
  <si>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</si>
  <si>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</si>
  <si>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</si>
  <si>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</si>
  <si>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</si>
  <si>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</si>
  <si>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</si>
  <si>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</si>
  <si>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</si>
  <si>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</si>
  <si>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</si>
  <si>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</si>
  <si>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</si>
  <si>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</si>
  <si>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</si>
  <si>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</si>
  <si>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</si>
  <si>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</si>
  <si>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</si>
  <si>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</si>
  <si>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</si>
  <si>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</si>
  <si>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</si>
  <si>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</si>
  <si>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</si>
  <si>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</si>
  <si>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</si>
  <si>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</si>
  <si>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</si>
  <si>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</si>
  <si>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</si>
  <si>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</si>
  <si>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</si>
  <si>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</si>
  <si>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</si>
  <si>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</si>
  <si>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</si>
  <si>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</si>
  <si>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</si>
  <si>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</si>
  <si>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</si>
  <si>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</si>
  <si>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</si>
  <si>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</si>
  <si>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</si>
  <si>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</si>
  <si>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</si>
  <si>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</si>
  <si>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</si>
  <si>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</si>
  <si>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</si>
  <si>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</si>
  <si>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</si>
  <si>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</si>
  <si>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</si>
  <si>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</si>
  <si>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</si>
  <si>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</si>
  <si>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</si>
  <si>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</si>
  <si>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</si>
  <si>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</si>
  <si>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</si>
  <si>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</si>
  <si>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</si>
  <si>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</si>
  <si>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</si>
  <si>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</si>
  <si>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</si>
  <si>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</si>
  <si>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</si>
  <si>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</si>
  <si>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</si>
  <si>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</si>
  <si>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</si>
  <si>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</si>
  <si>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</si>
  <si>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</si>
  <si>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</si>
  <si>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</si>
  <si>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</si>
  <si>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</si>
  <si>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</si>
  <si>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</si>
  <si>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</si>
  <si>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</si>
  <si>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</si>
  <si>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</si>
  <si>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</si>
  <si>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</si>
  <si>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</si>
  <si>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</si>
  <si>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</si>
  <si>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</si>
  <si>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</si>
  <si>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</si>
  <si>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</si>
  <si>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</si>
  <si>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</si>
  <si>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</si>
  <si>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</si>
  <si>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</si>
  <si>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</si>
  <si>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</si>
  <si>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</si>
  <si>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</si>
  <si>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</si>
  <si>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</si>
  <si>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</si>
  <si>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</si>
  <si>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</si>
  <si>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</si>
  <si>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</si>
  <si>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</si>
  <si>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</si>
  <si>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</si>
  <si>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</si>
  <si>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</si>
  <si>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</si>
  <si>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</si>
  <si>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</si>
  <si>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</si>
  <si>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</si>
  <si>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</si>
  <si>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</si>
  <si>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</si>
  <si>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</si>
  <si>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</si>
  <si>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</si>
  <si>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</si>
  <si>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</si>
  <si>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</si>
  <si>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</si>
  <si>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</si>
  <si>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</si>
  <si>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</si>
  <si>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</si>
  <si>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</si>
  <si>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</si>
  <si>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</si>
  <si>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</si>
  <si>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</si>
  <si>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</si>
  <si>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</si>
  <si>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</si>
  <si>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</si>
  <si>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</si>
  <si>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</si>
  <si>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</si>
  <si>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</si>
  <si>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</si>
  <si>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</si>
  <si>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</si>
  <si>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</si>
  <si>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</si>
  <si>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</si>
  <si>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</si>
  <si>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</si>
  <si>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</si>
  <si>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</si>
  <si>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</si>
  <si>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</si>
  <si>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</si>
  <si>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</si>
  <si>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</si>
  <si>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</si>
  <si>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</si>
  <si>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</si>
  <si>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</si>
  <si>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</si>
  <si>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</si>
  <si>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</si>
  <si>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</si>
  <si>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</si>
  <si>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</si>
  <si>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</si>
  <si>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</si>
  <si>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</si>
  <si>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</si>
  <si>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</si>
  <si>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</si>
  <si>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</si>
  <si>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</si>
  <si>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</si>
  <si>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</si>
  <si>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</si>
  <si>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</si>
  <si>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</si>
  <si>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</si>
  <si>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</si>
  <si>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</si>
  <si>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</si>
  <si>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</si>
  <si>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</si>
  <si>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</si>
  <si>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</si>
  <si>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</si>
  <si>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</si>
  <si>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</si>
  <si>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</si>
  <si>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</si>
  <si>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</si>
  <si>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</si>
  <si>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</si>
  <si>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</si>
  <si>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</si>
  <si>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</si>
  <si>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</si>
  <si>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</si>
  <si>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</si>
  <si>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</si>
  <si>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</si>
  <si>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</si>
  <si>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</si>
  <si>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</si>
  <si>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</si>
  <si>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</si>
  <si>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</si>
  <si>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</si>
  <si>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</si>
  <si>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</si>
  <si>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</si>
  <si>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</si>
  <si>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</si>
  <si>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</si>
  <si>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</si>
  <si>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</si>
  <si>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</si>
  <si>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</si>
  <si>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</si>
  <si>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</si>
  <si>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</si>
  <si>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</si>
  <si>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</si>
  <si>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</si>
  <si>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</si>
  <si>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</si>
  <si>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</si>
  <si>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</si>
  <si>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</si>
  <si>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</si>
  <si>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</si>
  <si>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</si>
  <si>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</si>
  <si>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</si>
  <si>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</si>
  <si>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</si>
  <si>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</si>
  <si>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</si>
  <si>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</si>
  <si>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</si>
  <si>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</si>
  <si>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</si>
  <si>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</si>
  <si>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</si>
  <si>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</si>
  <si>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</si>
  <si>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</si>
  <si>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</si>
  <si>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</si>
  <si>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</si>
  <si>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</si>
  <si>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</si>
  <si>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</si>
  <si>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</si>
  <si>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</si>
  <si>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</si>
  <si>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</si>
  <si>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</si>
  <si>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</si>
  <si>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</si>
  <si>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</si>
  <si>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</si>
  <si>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</si>
  <si>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</si>
  <si>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</si>
  <si>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</si>
  <si>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</si>
  <si>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</si>
  <si>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</si>
  <si>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</si>
  <si>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</si>
  <si>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</si>
  <si>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</si>
  <si>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</si>
  <si>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</si>
  <si>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</si>
  <si>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</si>
  <si>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</si>
  <si>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</si>
  <si>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</si>
  <si>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</si>
  <si>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</si>
  <si>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</si>
  <si>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</si>
  <si>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</si>
  <si>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</si>
  <si>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</si>
  <si>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</si>
  <si>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</si>
  <si>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</si>
  <si>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</si>
  <si>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</si>
  <si>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</si>
  <si>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</si>
  <si>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</si>
  <si>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</si>
  <si>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</si>
  <si>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</si>
  <si>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</si>
  <si>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</si>
  <si>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</si>
  <si>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</si>
  <si>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</si>
  <si>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</si>
  <si>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</si>
  <si>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</si>
  <si>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</si>
  <si>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</si>
  <si>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</si>
  <si>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</si>
  <si>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</si>
  <si>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</si>
  <si>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</si>
  <si>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</si>
  <si>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</si>
  <si>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</si>
  <si>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</si>
  <si>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</si>
  <si>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</si>
  <si>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</si>
  <si>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</si>
  <si>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</si>
  <si>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</si>
  <si>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</si>
  <si>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</si>
  <si>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</si>
  <si>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</si>
  <si>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</si>
  <si>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</si>
  <si>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</si>
  <si>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</si>
  <si>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</si>
  <si>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</si>
  <si>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</si>
  <si>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</si>
  <si>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</si>
  <si>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</si>
  <si>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</si>
  <si>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</si>
  <si>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</si>
  <si>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</si>
  <si>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</si>
  <si>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</si>
  <si>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</si>
  <si>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</si>
  <si>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</si>
  <si>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</si>
  <si>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</si>
  <si>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</si>
  <si>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</si>
  <si>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</si>
  <si>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</si>
  <si>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</si>
  <si>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</si>
  <si>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</si>
  <si>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</si>
  <si>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</si>
  <si>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</si>
  <si>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</si>
  <si>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</si>
  <si>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</si>
  <si>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</si>
  <si>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</si>
  <si>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</si>
  <si>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</si>
  <si>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</si>
  <si>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</si>
  <si>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</si>
  <si>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</si>
  <si>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</si>
  <si>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</si>
  <si>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</si>
  <si>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</si>
  <si>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</si>
  <si>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</si>
  <si>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</si>
  <si>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</si>
  <si>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</si>
  <si>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</si>
  <si>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</si>
  <si>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</si>
  <si>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</si>
  <si>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</si>
  <si>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</si>
  <si>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</si>
  <si>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</si>
  <si>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</si>
  <si>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</si>
  <si>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</si>
  <si>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</si>
  <si>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</si>
  <si>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</si>
  <si>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</si>
  <si>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</si>
  <si>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</si>
  <si>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</si>
  <si>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</si>
  <si>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</si>
  <si>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</si>
  <si>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</si>
  <si>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</si>
  <si>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</si>
  <si>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</si>
  <si>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</si>
  <si>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</si>
  <si>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</si>
  <si>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</si>
  <si>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</si>
  <si>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</si>
  <si>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</si>
  <si>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</si>
  <si>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</si>
  <si>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</si>
  <si>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</si>
  <si>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</si>
  <si>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</si>
  <si>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</si>
  <si>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</si>
  <si>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</si>
  <si>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</si>
  <si>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</si>
  <si>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</si>
  <si>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</si>
  <si>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</si>
  <si>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</si>
  <si>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</si>
  <si>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</si>
  <si>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</si>
  <si>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</si>
  <si>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</si>
  <si>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</si>
  <si>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</si>
  <si>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</si>
  <si>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</si>
  <si>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</si>
  <si>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</si>
  <si>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</si>
  <si>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</si>
  <si>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</si>
  <si>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</si>
  <si>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</si>
  <si>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</si>
  <si>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</si>
  <si>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</si>
  <si>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</si>
  <si>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</si>
  <si>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</si>
  <si>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</si>
  <si>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</si>
  <si>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</si>
  <si>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</si>
  <si>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</si>
  <si>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</si>
  <si>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</si>
  <si>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</si>
  <si>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</si>
  <si>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</si>
  <si>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</si>
  <si>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</si>
  <si>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</si>
  <si>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</si>
  <si>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</si>
  <si>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</si>
  <si>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</si>
  <si>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</si>
  <si>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</si>
  <si>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</si>
  <si>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</si>
  <si>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</si>
  <si>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</si>
  <si>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</si>
  <si>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</si>
  <si>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</si>
  <si>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</si>
  <si>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</si>
  <si>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</si>
  <si>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</si>
  <si>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</si>
  <si>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</si>
  <si>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</si>
  <si>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</si>
  <si>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</si>
  <si>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</si>
  <si>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</si>
  <si>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</si>
  <si>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</si>
  <si>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</si>
  <si>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</si>
  <si>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</si>
  <si>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</si>
  <si>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</si>
  <si>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</si>
  <si>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</si>
  <si>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</si>
  <si>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</si>
  <si>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</si>
  <si>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</si>
  <si>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</si>
  <si>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</si>
  <si>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</si>
  <si>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</si>
  <si>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</si>
  <si>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</si>
  <si>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</si>
  <si>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</si>
  <si>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</si>
  <si>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</si>
  <si>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</si>
  <si>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</si>
  <si>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</si>
  <si>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</si>
  <si>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</si>
  <si>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</si>
  <si>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</si>
  <si>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</si>
  <si>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</si>
  <si>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</si>
  <si>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</si>
  <si>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</si>
  <si>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</si>
  <si>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</si>
  <si>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</si>
  <si>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</si>
  <si>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</si>
  <si>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</si>
  <si>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</si>
  <si>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</si>
  <si>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</si>
  <si>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</si>
  <si>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</si>
  <si>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</si>
  <si>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</si>
  <si>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</si>
  <si>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</si>
  <si>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</si>
  <si>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</si>
  <si>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</si>
  <si>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</si>
  <si>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</si>
  <si>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</si>
  <si>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</si>
  <si>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</si>
  <si>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</si>
  <si>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</si>
  <si>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</si>
  <si>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</si>
  <si>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</si>
  <si>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</si>
  <si>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</si>
  <si>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</si>
  <si>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</si>
  <si>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</si>
  <si>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</si>
  <si>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</si>
  <si>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</si>
  <si>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</si>
  <si>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</si>
  <si>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</si>
  <si>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</si>
  <si>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</si>
  <si>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</si>
  <si>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</si>
  <si>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</si>
  <si>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</si>
  <si>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</si>
  <si>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</si>
  <si>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</si>
  <si>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</si>
  <si>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</si>
  <si>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</si>
  <si>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</si>
  <si>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</si>
  <si>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</si>
  <si>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</si>
  <si>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</si>
  <si>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</si>
  <si>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</si>
  <si>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</si>
  <si>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</si>
  <si>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</si>
  <si>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</si>
  <si>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</si>
  <si>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</si>
  <si>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</si>
  <si>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</si>
  <si>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</si>
  <si>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</si>
  <si>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</si>
  <si>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</si>
  <si>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</si>
  <si>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</si>
  <si>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</si>
  <si>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</si>
  <si>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</si>
  <si>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</si>
  <si>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</si>
  <si>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</si>
  <si>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</si>
  <si>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</si>
  <si>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</si>
  <si>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</si>
  <si>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</si>
  <si>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</si>
  <si>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</si>
  <si>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</si>
  <si>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</si>
  <si>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</si>
  <si>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</si>
  <si>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</si>
  <si>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</si>
  <si>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</si>
  <si>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</si>
  <si>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</si>
  <si>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</si>
  <si>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</si>
  <si>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</si>
  <si>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</si>
  <si>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</si>
  <si>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</si>
  <si>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</si>
  <si>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</si>
  <si>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</si>
  <si>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</si>
  <si>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</si>
  <si>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</si>
  <si>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</si>
  <si>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</si>
  <si>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</si>
  <si>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</si>
  <si>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</si>
  <si>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</si>
  <si>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</si>
  <si>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</si>
  <si>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</si>
  <si>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</si>
  <si>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</si>
  <si>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</si>
  <si>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</si>
  <si>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</si>
  <si>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</si>
  <si>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</si>
  <si>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</si>
  <si>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</si>
  <si>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</si>
  <si>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</si>
  <si>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</si>
  <si>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</si>
  <si>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</si>
  <si>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</si>
  <si>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</si>
  <si>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</si>
  <si>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</si>
  <si>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</si>
  <si>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</si>
  <si>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</si>
  <si>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</si>
  <si>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</si>
  <si>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</si>
  <si>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</si>
  <si>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</si>
  <si>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</si>
  <si>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</si>
  <si>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</si>
  <si>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</si>
  <si>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</si>
  <si>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</si>
  <si>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</si>
  <si>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</si>
  <si>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</si>
  <si>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</si>
  <si>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</si>
  <si>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</si>
  <si>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</si>
  <si>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</si>
  <si>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</si>
  <si>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</si>
  <si>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</si>
  <si>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</si>
  <si>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</si>
  <si>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</si>
  <si>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</si>
  <si>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</si>
  <si>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</si>
  <si>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</si>
  <si>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</si>
  <si>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</si>
  <si>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</si>
  <si>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</si>
  <si>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</si>
  <si>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</si>
  <si>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</si>
  <si>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</si>
  <si>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</si>
  <si>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</si>
  <si>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</si>
  <si>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</si>
  <si>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</si>
  <si>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</si>
  <si>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</si>
  <si>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</si>
  <si>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</si>
  <si>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</si>
  <si>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</si>
  <si>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</si>
  <si>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</si>
  <si>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</si>
  <si>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</si>
  <si>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</si>
  <si>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</si>
  <si>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</si>
  <si>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</si>
  <si>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</si>
  <si>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</si>
  <si>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</si>
  <si>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</si>
  <si>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</si>
  <si>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</si>
  <si>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</si>
  <si>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</si>
  <si>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</si>
  <si>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</si>
  <si>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</si>
  <si>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</si>
  <si>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</si>
  <si>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</si>
  <si>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</si>
  <si>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</si>
  <si>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</si>
  <si>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</si>
  <si>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</si>
  <si>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</si>
  <si>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</si>
  <si>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</si>
  <si>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</si>
  <si>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</si>
  <si>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</si>
  <si>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</si>
  <si>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</si>
  <si>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</si>
  <si>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</si>
  <si>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</si>
  <si>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</si>
  <si>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</si>
  <si>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</si>
  <si>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</si>
  <si>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</si>
  <si>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</si>
  <si>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</si>
  <si>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</si>
  <si>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</si>
  <si>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</si>
  <si>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</si>
  <si>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</si>
  <si>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</si>
  <si>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</si>
  <si>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</si>
  <si>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</si>
  <si>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</si>
  <si>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</si>
  <si>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</si>
  <si>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</si>
  <si>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</si>
  <si>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</si>
  <si>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</si>
  <si>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</si>
  <si>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</si>
  <si>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</si>
  <si>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</si>
  <si>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</si>
  <si>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</si>
  <si>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</si>
  <si>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</si>
  <si>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</si>
  <si>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</si>
  <si>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</si>
  <si>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</si>
  <si>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</si>
  <si>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</si>
  <si>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</si>
  <si>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</si>
  <si>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</si>
  <si>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</si>
  <si>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</si>
  <si>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</si>
  <si>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</si>
  <si>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</si>
  <si>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</si>
  <si>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</si>
  <si>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</si>
  <si>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</si>
  <si>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</si>
  <si>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</si>
  <si>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</si>
  <si>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</si>
  <si>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</si>
  <si>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</si>
  <si>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</si>
  <si>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</si>
  <si>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</si>
  <si>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</si>
  <si>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</si>
  <si>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</si>
  <si>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</si>
  <si>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</si>
  <si>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</si>
  <si>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</si>
  <si>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</si>
  <si>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</si>
  <si>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</si>
  <si>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</si>
  <si>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</si>
  <si>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</si>
  <si>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</si>
  <si>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</si>
  <si>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</si>
  <si>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</si>
  <si>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</si>
  <si>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</si>
  <si>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</si>
  <si>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</si>
  <si>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</si>
  <si>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</si>
  <si>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</si>
  <si>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</si>
  <si>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</si>
  <si>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</si>
  <si>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</si>
  <si>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</si>
  <si>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</si>
  <si>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</si>
  <si>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</si>
  <si>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</si>
  <si>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</si>
  <si>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</si>
  <si>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</si>
  <si>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</si>
  <si>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</si>
  <si>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</si>
  <si>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</si>
  <si>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</si>
  <si>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</si>
  <si>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</si>
  <si>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</si>
  <si>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</si>
  <si>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</si>
  <si>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</si>
  <si>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</si>
  <si>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</si>
  <si>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</si>
  <si>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</si>
  <si>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</si>
  <si>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</si>
  <si>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</si>
  <si>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</si>
  <si>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</si>
  <si>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</si>
  <si>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</si>
  <si>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</si>
  <si>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</si>
  <si>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</si>
  <si>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</si>
  <si>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</si>
  <si>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</si>
  <si>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</si>
  <si>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</si>
  <si>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</si>
  <si>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</si>
  <si>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</si>
  <si>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</si>
  <si>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</si>
  <si>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</si>
  <si>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</si>
  <si>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</si>
  <si>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</si>
  <si>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</si>
  <si>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</si>
  <si>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</si>
  <si>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</si>
  <si>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</si>
  <si>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</si>
  <si>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</si>
  <si>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</si>
  <si>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</si>
  <si>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</si>
  <si>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</si>
  <si>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</si>
  <si>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</si>
  <si>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</si>
  <si>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</si>
  <si>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</si>
  <si>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</si>
  <si>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</si>
  <si>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</si>
  <si>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</si>
  <si>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</si>
  <si>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</si>
  <si>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</si>
  <si>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</si>
  <si>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</si>
  <si>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</si>
  <si>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</si>
  <si>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</si>
  <si>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</si>
  <si>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</si>
  <si>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</si>
  <si>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</si>
  <si>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</si>
  <si>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</si>
  <si>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</si>
  <si>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</si>
  <si>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</si>
  <si>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</si>
  <si>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</si>
  <si>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</si>
  <si>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</si>
  <si>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</si>
  <si>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</si>
  <si>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</si>
  <si>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</si>
  <si>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</si>
  <si>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</si>
  <si>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</si>
  <si>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</si>
  <si>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</si>
  <si>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</si>
  <si>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</si>
  <si>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</si>
  <si>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</si>
  <si>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</si>
  <si>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</si>
  <si>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</si>
  <si>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</si>
  <si>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</si>
  <si>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</si>
  <si>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</si>
  <si>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</si>
  <si>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</si>
  <si>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</si>
  <si>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</si>
  <si>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</si>
  <si>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</si>
  <si>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</si>
  <si>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</si>
  <si>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</si>
  <si>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</si>
  <si>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</si>
  <si>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</si>
  <si>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</si>
  <si>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</si>
  <si>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</si>
  <si>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</si>
  <si>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</si>
  <si>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</si>
  <si>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</si>
  <si>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</si>
  <si>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</si>
  <si>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</si>
  <si>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</si>
  <si>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</si>
  <si>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</si>
  <si>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</si>
  <si>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</si>
  <si>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</si>
  <si>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</si>
  <si>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</si>
  <si>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</si>
  <si>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</si>
  <si>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</si>
  <si>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</si>
  <si>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</si>
  <si>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</si>
  <si>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</si>
  <si>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</si>
  <si>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</si>
  <si>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</si>
  <si>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</si>
  <si>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</si>
  <si>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</si>
  <si>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</si>
  <si>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</si>
  <si>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</si>
  <si>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</si>
  <si>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</si>
  <si>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</si>
  <si>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</si>
  <si>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</si>
  <si>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</si>
  <si>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</si>
  <si>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</si>
  <si>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</si>
  <si>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</si>
  <si>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</si>
  <si>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</si>
  <si>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</si>
  <si>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</si>
  <si>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</si>
  <si>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</si>
  <si>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</si>
  <si>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</si>
  <si>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</si>
  <si>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</si>
  <si>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</si>
  <si>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</si>
  <si>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</si>
  <si>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</si>
  <si>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</si>
  <si>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</si>
  <si>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</si>
  <si>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</si>
  <si>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</si>
  <si>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</si>
  <si>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</si>
  <si>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</si>
  <si>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</si>
  <si>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</si>
  <si>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</si>
  <si>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</si>
  <si>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</si>
  <si>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</si>
  <si>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</si>
  <si>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</si>
  <si>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</si>
  <si>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</si>
  <si>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</si>
  <si>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</si>
  <si>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</si>
  <si>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</si>
  <si>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</si>
  <si>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</si>
  <si>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</si>
  <si>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</si>
  <si>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</si>
  <si>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</si>
  <si>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</si>
  <si>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</si>
  <si>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</si>
  <si>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</si>
  <si>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</si>
  <si>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</si>
  <si>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</si>
  <si>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</si>
  <si>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</si>
  <si>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</si>
  <si>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</si>
  <si>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</si>
  <si>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</si>
  <si>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</si>
  <si>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</si>
  <si>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</si>
  <si>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</si>
  <si>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</si>
  <si>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</si>
  <si>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</si>
  <si>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</si>
  <si>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</si>
  <si>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</si>
  <si>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</si>
  <si>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</si>
  <si>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</si>
  <si>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</si>
  <si>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</si>
  <si>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</si>
  <si>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</si>
  <si>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</si>
  <si>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</si>
  <si>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</si>
  <si>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</si>
  <si>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</si>
  <si>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</si>
  <si>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</si>
  <si>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</si>
  <si>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</si>
  <si>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</si>
  <si>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</si>
  <si>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</si>
  <si>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</si>
  <si>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</si>
  <si>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</si>
  <si>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</si>
  <si>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</si>
  <si>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</si>
  <si>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</si>
  <si>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</si>
  <si>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</si>
  <si>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</si>
  <si>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</si>
  <si>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</si>
  <si>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</si>
  <si>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</si>
  <si>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</si>
  <si>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</si>
  <si>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</si>
  <si>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</si>
  <si>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</si>
  <si>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</si>
  <si>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</si>
  <si>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</si>
  <si>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</si>
  <si>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</si>
  <si>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</si>
  <si>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</si>
  <si>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</si>
  <si>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</si>
  <si>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</si>
  <si>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</si>
  <si>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</si>
  <si>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</si>
  <si>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</si>
  <si>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</si>
  <si>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</si>
  <si>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</si>
  <si>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</si>
  <si>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</si>
  <si>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</si>
  <si>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</si>
  <si>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</si>
  <si>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</si>
  <si>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</si>
  <si>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</si>
  <si>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</si>
  <si>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</si>
  <si>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</si>
  <si>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</si>
  <si>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</si>
  <si>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</si>
  <si>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</si>
  <si>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</si>
  <si>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</si>
  <si>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</si>
  <si>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</si>
  <si>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</si>
  <si>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</si>
  <si>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</si>
  <si>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</si>
  <si>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</si>
  <si>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</si>
  <si>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</si>
  <si>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</si>
  <si>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</si>
  <si>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</si>
  <si>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</si>
  <si>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</si>
  <si>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</si>
  <si>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</si>
  <si>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</si>
  <si>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</si>
  <si>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</si>
  <si>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</si>
  <si>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</si>
  <si>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</si>
  <si>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</si>
  <si>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</si>
  <si>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</si>
  <si>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</si>
  <si>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</si>
  <si>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</si>
  <si>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</si>
  <si>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</si>
  <si>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</si>
  <si>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</si>
  <si>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</si>
  <si>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</si>
  <si>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</si>
  <si>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</si>
  <si>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</si>
  <si>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</si>
  <si>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</si>
  <si>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</si>
  <si>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</si>
  <si>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</si>
  <si>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</si>
  <si>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</si>
  <si>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</si>
  <si>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</si>
  <si>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</si>
  <si>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</si>
  <si>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</si>
  <si>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</si>
  <si>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</si>
  <si>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</si>
  <si>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</si>
  <si>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</si>
  <si>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</si>
  <si>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</si>
  <si>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</si>
  <si>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</si>
  <si>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</si>
  <si>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</si>
  <si>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</si>
  <si>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</si>
  <si>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</si>
  <si>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</si>
  <si>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</si>
  <si>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</si>
  <si>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</si>
  <si>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</si>
  <si>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</si>
  <si>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</si>
  <si>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</si>
  <si>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</si>
  <si>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</si>
  <si>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</si>
  <si>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</si>
  <si>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</si>
  <si>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</si>
  <si>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</si>
  <si>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</si>
  <si>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</si>
  <si>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</si>
  <si>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</si>
  <si>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</si>
  <si>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</si>
  <si>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</si>
  <si>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</si>
  <si>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</si>
  <si>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</si>
  <si>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</si>
  <si>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</si>
  <si>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</si>
  <si>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</si>
  <si>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</si>
  <si>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</si>
  <si>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</si>
  <si>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</si>
  <si>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</si>
  <si>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</si>
  <si>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</si>
  <si>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</si>
  <si>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</si>
  <si>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</si>
  <si>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</si>
  <si>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</si>
  <si>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</si>
  <si>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</si>
  <si>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</si>
  <si>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</si>
  <si>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</si>
  <si>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</si>
  <si>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</si>
  <si>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</si>
  <si>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</si>
  <si>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</si>
  <si>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</si>
  <si>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</si>
  <si>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</si>
  <si>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</si>
  <si>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</si>
  <si>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</si>
  <si>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</si>
  <si>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</si>
  <si>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</si>
  <si>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</si>
  <si>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</si>
  <si>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</si>
  <si>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</si>
  <si>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</si>
  <si>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</si>
  <si>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</si>
  <si>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</si>
  <si>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</si>
  <si>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</si>
  <si>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</si>
  <si>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</si>
  <si>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</si>
  <si>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</si>
  <si>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</si>
  <si>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</si>
  <si>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</si>
  <si>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</si>
  <si>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</si>
  <si>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</si>
  <si>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</si>
  <si>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</si>
  <si>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</si>
  <si>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</si>
  <si>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</si>
  <si>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</si>
  <si>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</si>
  <si>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</si>
  <si>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</si>
  <si>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</si>
  <si>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</si>
  <si>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</si>
  <si>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</si>
  <si>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</si>
  <si>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</si>
  <si>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</si>
  <si>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</si>
  <si>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</si>
  <si>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</si>
  <si>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</si>
  <si>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</si>
  <si>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</si>
  <si>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</si>
  <si>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</si>
  <si>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</si>
  <si>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</si>
  <si>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</si>
  <si>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</si>
  <si>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</si>
  <si>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</si>
  <si>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</si>
  <si>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</si>
  <si>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</si>
  <si>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</si>
  <si>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</si>
  <si>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</si>
  <si>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</si>
  <si>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</si>
  <si>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</si>
  <si>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</si>
  <si>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</si>
  <si>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</si>
  <si>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</si>
  <si>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</si>
  <si>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</si>
  <si>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</si>
  <si>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</si>
  <si>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</si>
  <si>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</si>
  <si>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</si>
  <si>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</si>
  <si>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</si>
  <si>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</si>
  <si>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</si>
  <si>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</si>
  <si>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</si>
  <si>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</si>
  <si>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</si>
  <si>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</si>
  <si>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</si>
  <si>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</si>
  <si>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</si>
  <si>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</si>
  <si>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</si>
  <si>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</si>
  <si>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</si>
  <si>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</si>
  <si>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</si>
  <si>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</si>
  <si>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</si>
  <si>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</si>
  <si>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</si>
  <si>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</si>
  <si>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</si>
  <si>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</si>
  <si>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</si>
  <si>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</si>
  <si>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</si>
  <si>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</si>
  <si>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</si>
  <si>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</si>
  <si>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</si>
  <si>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</si>
  <si>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</si>
  <si>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</si>
  <si>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</si>
  <si>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</si>
  <si>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</si>
  <si>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</si>
  <si>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</si>
  <si>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</si>
  <si>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</si>
  <si>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</si>
  <si>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</si>
  <si>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</si>
  <si>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</si>
  <si>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</si>
  <si>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</si>
  <si>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</si>
  <si>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</si>
  <si>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</si>
  <si>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</si>
  <si>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</si>
  <si>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</si>
  <si>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</si>
  <si>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</si>
  <si>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</si>
  <si>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</si>
  <si>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</si>
  <si>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</si>
  <si>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</si>
  <si>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</si>
  <si>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</si>
  <si>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</si>
  <si>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</si>
  <si>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</si>
  <si>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</si>
  <si>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</si>
  <si>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</si>
  <si>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</si>
  <si>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</si>
  <si>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</si>
  <si>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</si>
  <si>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</si>
  <si>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</si>
  <si>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</si>
  <si>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</si>
  <si>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</si>
  <si>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</si>
  <si>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</si>
  <si>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</si>
  <si>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</si>
  <si>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</si>
  <si>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</si>
  <si>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</si>
  <si>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</si>
  <si>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</si>
  <si>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</si>
  <si>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</si>
  <si>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</si>
  <si>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</si>
  <si>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</si>
  <si>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</si>
  <si>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</si>
  <si>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</si>
  <si>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</si>
  <si>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</si>
  <si>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</si>
  <si>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</si>
  <si>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</si>
  <si>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</si>
  <si>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</si>
  <si>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</si>
  <si>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</si>
  <si>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</si>
  <si>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</si>
  <si>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</si>
  <si>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</si>
  <si>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</si>
  <si>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</si>
  <si>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</si>
  <si>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</si>
  <si>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</si>
  <si>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</si>
  <si>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</si>
  <si>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</si>
  <si>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</si>
  <si>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</si>
  <si>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</si>
  <si>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</si>
  <si>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</si>
  <si>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</si>
  <si>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</si>
  <si>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</si>
  <si>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</si>
  <si>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</si>
  <si>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</si>
  <si>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</si>
  <si>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</si>
  <si>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</si>
  <si>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</si>
  <si>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</si>
  <si>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</si>
  <si>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</si>
  <si>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</si>
  <si>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</si>
  <si>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</si>
  <si>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</si>
  <si>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</si>
  <si>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</si>
  <si>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</si>
  <si>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</si>
  <si>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</si>
  <si>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</si>
  <si>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</si>
  <si>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</si>
  <si>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</si>
  <si>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</si>
  <si>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</si>
  <si>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</si>
  <si>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</si>
  <si>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</si>
  <si>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</si>
  <si>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</si>
  <si>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</si>
  <si>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</si>
  <si>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</si>
  <si>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</si>
  <si>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</si>
  <si>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</si>
  <si>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</si>
  <si>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</si>
  <si>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</si>
  <si>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</si>
  <si>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</si>
  <si>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</si>
  <si>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</si>
  <si>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</si>
  <si>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</si>
  <si>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</si>
  <si>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</si>
  <si>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</si>
  <si>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</si>
  <si>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</si>
  <si>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</si>
  <si>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</si>
  <si>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</si>
  <si>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</si>
  <si>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</si>
  <si>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</si>
  <si>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</si>
  <si>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</si>
  <si>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</si>
  <si>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</si>
  <si>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</si>
  <si>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</si>
  <si>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</si>
  <si>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</si>
  <si>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</si>
  <si>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</si>
  <si>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</si>
  <si>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</si>
  <si>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</si>
  <si>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</si>
  <si>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</si>
  <si>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</si>
  <si>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</si>
  <si>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</si>
  <si>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</si>
  <si>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</si>
  <si>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</si>
  <si>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</si>
  <si>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</si>
  <si>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</si>
  <si>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</si>
  <si>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</si>
  <si>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</si>
  <si>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</si>
  <si>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</si>
  <si>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</si>
  <si>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</si>
  <si>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</si>
  <si>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</si>
  <si>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</si>
  <si>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</si>
  <si>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</si>
  <si>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</si>
  <si>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</si>
  <si>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</si>
  <si>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</si>
  <si>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</si>
  <si>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</si>
  <si>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</si>
  <si>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</si>
  <si>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</si>
  <si>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</si>
  <si>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</si>
  <si>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</si>
  <si>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</si>
  <si>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</si>
  <si>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</si>
  <si>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</si>
  <si>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</si>
  <si>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</si>
  <si>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</si>
  <si>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</si>
  <si>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</si>
  <si>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</si>
  <si>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</si>
  <si>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</si>
  <si>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</si>
  <si>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</si>
  <si>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</si>
  <si>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</si>
  <si>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</si>
  <si>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</si>
  <si>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</si>
  <si>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</si>
  <si>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</si>
  <si>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</si>
  <si>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</si>
  <si>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</si>
  <si>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</si>
  <si>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</si>
  <si>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</si>
  <si>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</si>
  <si>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</si>
  <si>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</si>
  <si>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</si>
  <si>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</si>
  <si>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</si>
  <si>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</si>
  <si>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</si>
  <si>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</si>
  <si>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</si>
  <si>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</si>
  <si>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</si>
  <si>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</si>
  <si>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</si>
  <si>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</si>
  <si>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</si>
  <si>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</si>
  <si>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</si>
  <si>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</si>
  <si>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</si>
  <si>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</si>
  <si>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</si>
  <si>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</si>
  <si>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</si>
  <si>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</si>
  <si>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</si>
  <si>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</si>
  <si>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</si>
  <si>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</si>
  <si>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</si>
  <si>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</si>
  <si>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</si>
  <si>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</si>
  <si>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</si>
  <si>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</si>
  <si>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</si>
  <si>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</si>
  <si>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</si>
  <si>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</si>
  <si>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</si>
  <si>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</si>
  <si>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</si>
  <si>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</si>
  <si>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</si>
  <si>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</si>
  <si>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</si>
  <si>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</si>
  <si>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</si>
  <si>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</si>
  <si>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</si>
  <si>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</si>
  <si>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</si>
  <si>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</si>
  <si>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</si>
  <si>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</si>
  <si>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</si>
  <si>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</si>
  <si>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</si>
  <si>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</si>
  <si>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</si>
  <si>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</si>
  <si>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</si>
  <si>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</si>
  <si>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</si>
  <si>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</si>
  <si>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</si>
  <si>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</si>
  <si>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</si>
  <si>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</si>
  <si>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</si>
  <si>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</si>
  <si>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</si>
  <si>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</si>
  <si>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</si>
  <si>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</si>
  <si>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</si>
  <si>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</si>
  <si>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</si>
  <si>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</si>
  <si>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</si>
  <si>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</si>
  <si>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</si>
  <si>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</si>
  <si>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</si>
  <si>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</si>
  <si>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</si>
  <si>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</si>
  <si>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</si>
  <si>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</si>
  <si>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</si>
  <si>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</si>
  <si>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</si>
  <si>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</si>
  <si>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</si>
  <si>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</si>
  <si>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</si>
  <si>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</si>
  <si>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</si>
  <si>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</si>
  <si>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</si>
  <si>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</si>
  <si>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</si>
  <si>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</si>
  <si>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</si>
  <si>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</si>
  <si>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</si>
  <si>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</si>
  <si>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</si>
  <si>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</si>
  <si>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</si>
  <si>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</si>
  <si>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</si>
  <si>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</si>
  <si>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</si>
  <si>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</si>
  <si>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</si>
  <si>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</si>
  <si>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</si>
  <si>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</si>
  <si>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</si>
  <si>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</si>
  <si>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</si>
  <si>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</si>
  <si>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</si>
  <si>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</si>
  <si>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</si>
  <si>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</si>
  <si>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</si>
  <si>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</si>
  <si>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</si>
  <si>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</si>
  <si>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</si>
  <si>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</si>
  <si>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</si>
  <si>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</si>
  <si>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</si>
  <si>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</si>
  <si>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</si>
  <si>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</si>
  <si>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</si>
  <si>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</si>
  <si>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</si>
  <si>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</si>
  <si>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</si>
  <si>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</si>
  <si>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</si>
  <si>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</si>
  <si>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</si>
  <si>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</si>
  <si>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</si>
  <si>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</si>
  <si>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</si>
  <si>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</si>
  <si>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</si>
  <si>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</si>
  <si>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</si>
  <si>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</si>
  <si>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</si>
  <si>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</si>
  <si>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</si>
  <si>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</si>
  <si>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</si>
  <si>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</si>
  <si>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</si>
  <si>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</si>
  <si>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</si>
  <si>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</si>
  <si>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</si>
  <si>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</si>
  <si>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</si>
  <si>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</si>
  <si>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</si>
  <si>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</si>
  <si>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</si>
  <si>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</si>
  <si>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</si>
  <si>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</si>
  <si>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</si>
  <si>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</si>
  <si>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</si>
  <si>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</si>
  <si>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</si>
  <si>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</si>
  <si>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</si>
  <si>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</si>
  <si>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</si>
  <si>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</si>
  <si>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</si>
  <si>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</si>
  <si>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</si>
  <si>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</si>
  <si>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</si>
  <si>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</si>
  <si>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</si>
  <si>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</si>
  <si>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</si>
  <si>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</si>
  <si>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</si>
  <si>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</si>
  <si>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</si>
  <si>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</si>
  <si>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</si>
  <si>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</si>
  <si>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</si>
  <si>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</si>
  <si>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</si>
  <si>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</si>
  <si>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</si>
  <si>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</si>
  <si>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</si>
  <si>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</si>
  <si>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</si>
  <si>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</si>
  <si>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</si>
  <si>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</si>
  <si>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</si>
  <si>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</si>
  <si>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</si>
  <si>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</si>
  <si>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</si>
  <si>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</si>
  <si>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</si>
  <si>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</si>
  <si>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</si>
  <si>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</si>
  <si>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</si>
  <si>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</si>
  <si>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</si>
  <si>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</si>
  <si>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</si>
  <si>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</si>
  <si>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</si>
  <si>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</si>
  <si>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</si>
  <si>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</si>
  <si>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</si>
  <si>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</si>
  <si>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</si>
  <si>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</si>
  <si>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</si>
  <si>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</si>
  <si>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</si>
  <si>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</si>
  <si>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</si>
  <si>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</si>
  <si>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</si>
  <si>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</si>
  <si>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</si>
  <si>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</si>
  <si>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</si>
  <si>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</si>
  <si>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</si>
  <si>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</si>
  <si>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</si>
  <si>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</si>
  <si>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</si>
  <si>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</si>
  <si>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</si>
  <si>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</si>
  <si>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</si>
  <si>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</si>
  <si>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</si>
  <si>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</si>
  <si>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</si>
  <si>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</si>
  <si>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</si>
  <si>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</si>
  <si>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</si>
  <si>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</si>
  <si>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</si>
  <si>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</si>
  <si>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</si>
  <si>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</si>
  <si>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</si>
  <si>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</si>
  <si>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</si>
  <si>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</si>
  <si>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</si>
  <si>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</si>
  <si>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</si>
  <si>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</si>
  <si>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</si>
  <si>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</si>
  <si>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</si>
  <si>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</si>
  <si>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</si>
  <si>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</si>
  <si>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</si>
  <si>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</si>
  <si>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</si>
  <si>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</si>
  <si>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</si>
  <si>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</si>
  <si>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</si>
  <si>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</si>
  <si>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</si>
  <si>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</si>
  <si>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</si>
  <si>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</si>
  <si>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</si>
  <si>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</si>
  <si>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</si>
  <si>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</si>
  <si>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</si>
  <si>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</si>
  <si>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</si>
  <si>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</si>
  <si>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</si>
  <si>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</si>
  <si>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</si>
  <si>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</si>
  <si>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</si>
  <si>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</si>
  <si>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</si>
  <si>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</si>
  <si>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</si>
  <si>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</si>
  <si>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</si>
  <si>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</si>
  <si>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</si>
  <si>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</si>
  <si>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</si>
  <si>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</si>
  <si>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</si>
  <si>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</si>
  <si>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</si>
  <si>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</si>
  <si>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</si>
  <si>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</si>
  <si>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</si>
  <si>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</si>
  <si>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</si>
  <si>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</si>
  <si>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</si>
  <si>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</si>
  <si>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</si>
  <si>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</si>
  <si>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</si>
  <si>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</si>
  <si>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</si>
  <si>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</si>
  <si>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</si>
  <si>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</si>
  <si>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</si>
  <si>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</si>
  <si>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</si>
  <si>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</si>
  <si>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</si>
  <si>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</si>
  <si>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</si>
  <si>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</si>
  <si>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</si>
  <si>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</si>
  <si>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</si>
  <si>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</si>
  <si>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</si>
  <si>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</si>
  <si>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</si>
  <si>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</si>
  <si>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</si>
  <si>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</si>
  <si>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</si>
  <si>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</si>
  <si>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</si>
  <si>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</si>
  <si>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</si>
  <si>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</si>
  <si>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</si>
  <si>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</si>
  <si>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</si>
  <si>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</si>
  <si>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</si>
  <si>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</si>
  <si>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</si>
  <si>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</si>
  <si>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</si>
  <si>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</si>
  <si>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</si>
  <si>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</si>
  <si>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</si>
  <si>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</si>
  <si>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</si>
  <si>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</si>
  <si>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</si>
  <si>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</si>
  <si>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</si>
  <si>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</si>
  <si>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</si>
  <si>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</si>
  <si>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</si>
  <si>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</si>
  <si>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</si>
  <si>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</si>
  <si>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</si>
  <si>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</si>
  <si>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</si>
  <si>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</si>
  <si>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</si>
  <si>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</si>
  <si>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</si>
  <si>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</si>
  <si>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</si>
  <si>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</si>
  <si>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</si>
  <si>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</si>
  <si>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</si>
  <si>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</si>
  <si>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</si>
  <si>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</si>
  <si>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</si>
  <si>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</si>
  <si>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</si>
  <si>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</si>
  <si>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</si>
  <si>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</si>
  <si>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</si>
  <si>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</si>
  <si>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</si>
  <si>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</si>
  <si>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</si>
  <si>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</si>
  <si>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</si>
  <si>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</si>
  <si>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</si>
  <si>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</si>
  <si>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</si>
  <si>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</si>
  <si>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</si>
  <si>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</si>
  <si>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</si>
  <si>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</si>
  <si>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</si>
  <si>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</si>
  <si>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</si>
  <si>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</si>
  <si>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</si>
  <si>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</si>
  <si>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</si>
  <si>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</si>
  <si>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</si>
  <si>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</si>
  <si>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</si>
  <si>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</si>
  <si>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</si>
  <si>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</si>
  <si>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</si>
  <si>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</si>
  <si>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</si>
  <si>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</si>
  <si>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</si>
  <si>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</si>
  <si>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</si>
  <si>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</si>
  <si>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</si>
  <si>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</si>
  <si>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</si>
  <si>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</si>
  <si>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</si>
  <si>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</si>
  <si>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</si>
  <si>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</si>
  <si>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</si>
  <si>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</si>
  <si>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</si>
  <si>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</si>
  <si>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</si>
  <si>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</si>
  <si>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</si>
  <si>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</si>
  <si>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</si>
  <si>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</si>
  <si>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</si>
  <si>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</si>
  <si>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</si>
  <si>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</si>
  <si>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</si>
  <si>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</si>
  <si>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</si>
  <si>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</si>
  <si>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</si>
  <si>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</si>
  <si>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</si>
  <si>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</si>
  <si>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</si>
  <si>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</si>
  <si>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</si>
  <si>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</si>
  <si>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</si>
  <si>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</si>
  <si>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</si>
  <si>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</si>
  <si>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</si>
  <si>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</si>
  <si>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</si>
  <si>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</si>
  <si>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</si>
  <si>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</si>
  <si>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</si>
  <si>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</si>
  <si>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</si>
  <si>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</si>
  <si>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</si>
  <si>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</si>
  <si>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</si>
  <si>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</si>
  <si>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</si>
  <si>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</si>
  <si>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</si>
  <si>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</si>
  <si>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</si>
  <si>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</si>
  <si>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</si>
  <si>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</si>
  <si>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</si>
  <si>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</si>
  <si>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</si>
  <si>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</si>
  <si>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</si>
  <si>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</si>
  <si>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</si>
  <si>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</si>
  <si>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</si>
  <si>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</si>
  <si>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</si>
  <si>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</si>
  <si>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</si>
  <si>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</si>
  <si>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</si>
  <si>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</si>
  <si>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</si>
  <si>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</si>
  <si>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</si>
  <si>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</si>
  <si>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</si>
  <si>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</si>
  <si>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</si>
  <si>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</si>
  <si>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</si>
  <si>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</si>
  <si>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</si>
  <si>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</si>
  <si>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</si>
  <si>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</si>
  <si>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</si>
  <si>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</si>
  <si>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</si>
  <si>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</si>
  <si>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</si>
  <si>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</si>
  <si>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</si>
  <si>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</si>
  <si>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</si>
  <si>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</si>
  <si>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</si>
  <si>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</si>
  <si>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</si>
  <si>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</si>
  <si>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</si>
  <si>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</si>
  <si>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</si>
  <si>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</si>
  <si>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</si>
  <si>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</si>
  <si>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</si>
  <si>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</si>
  <si>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</si>
  <si>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</si>
  <si>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</si>
  <si>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</si>
  <si>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</si>
  <si>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</si>
  <si>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</si>
  <si>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</si>
  <si>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</si>
  <si>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</si>
  <si>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</si>
  <si>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</si>
  <si>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</si>
  <si>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</si>
  <si>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</si>
  <si>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</si>
  <si>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</si>
  <si>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</si>
  <si>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</si>
  <si>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</si>
  <si>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</si>
  <si>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</si>
  <si>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</si>
  <si>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</si>
  <si>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</si>
  <si>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</si>
  <si>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</si>
  <si>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</si>
  <si>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</si>
  <si>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</si>
  <si>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</si>
  <si>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</si>
  <si>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</si>
  <si>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</si>
  <si>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</si>
  <si>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</si>
  <si>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</si>
  <si>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</si>
  <si>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</si>
  <si>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</si>
  <si>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</si>
  <si>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</si>
  <si>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</si>
  <si>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</si>
  <si>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</si>
  <si>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</si>
  <si>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</si>
  <si>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</si>
  <si>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</si>
  <si>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</si>
  <si>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</si>
  <si>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</si>
  <si>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</si>
  <si>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</si>
  <si>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</si>
  <si>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</si>
  <si>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</si>
  <si>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</si>
  <si>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</si>
  <si>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</si>
  <si>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</si>
  <si>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</si>
  <si>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</si>
  <si>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</si>
  <si>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</si>
  <si>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</si>
  <si>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</si>
  <si>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</si>
  <si>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</si>
  <si>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</si>
  <si>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</si>
  <si>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</si>
  <si>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</si>
  <si>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</si>
  <si>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</si>
  <si>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</si>
  <si>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</si>
  <si>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</si>
  <si>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</si>
  <si>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</si>
  <si>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</si>
  <si>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</si>
  <si>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</si>
  <si>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</si>
  <si>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</si>
  <si>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</si>
  <si>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</si>
  <si>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</si>
  <si>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</si>
  <si>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</si>
  <si>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</si>
  <si>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</si>
  <si>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</si>
  <si>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</si>
  <si>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</si>
  <si>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</si>
  <si>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</si>
  <si>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</si>
  <si>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</si>
  <si>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</si>
  <si>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</si>
  <si>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</si>
  <si>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</si>
  <si>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</si>
  <si>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</si>
  <si>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</si>
  <si>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</si>
  <si>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</si>
  <si>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</si>
  <si>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</si>
  <si>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</si>
  <si>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</si>
  <si>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</si>
  <si>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</si>
  <si>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</si>
  <si>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</si>
  <si>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</si>
  <si>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</si>
  <si>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</si>
  <si>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</si>
  <si>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</si>
  <si>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</si>
  <si>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</si>
  <si>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</si>
  <si>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</si>
  <si>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</si>
  <si>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</si>
  <si>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</si>
  <si>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</si>
  <si>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</si>
  <si>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</si>
  <si>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</si>
  <si>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</si>
  <si>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</si>
  <si>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</si>
  <si>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</si>
  <si>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</si>
  <si>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</si>
  <si>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</si>
  <si>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</si>
  <si>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</si>
  <si>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</si>
  <si>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</si>
  <si>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</si>
  <si>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</si>
  <si>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</si>
  <si>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</si>
  <si>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</si>
  <si>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</si>
  <si>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</si>
  <si>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</si>
  <si>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</si>
  <si>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</si>
  <si>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</si>
  <si>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</si>
  <si>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</si>
  <si>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</si>
  <si>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</si>
  <si>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</si>
  <si>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</si>
  <si>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</si>
  <si>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</si>
  <si>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</si>
  <si>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</si>
  <si>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</si>
  <si>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</si>
  <si>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</si>
  <si>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</si>
  <si>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</si>
  <si>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</si>
  <si>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</si>
  <si>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</si>
  <si>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</si>
  <si>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</si>
  <si>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</si>
  <si>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</si>
  <si>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</si>
  <si>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</si>
  <si>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</si>
  <si>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</si>
  <si>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</si>
  <si>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</si>
  <si>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</si>
  <si>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</si>
  <si>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</si>
  <si>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</si>
  <si>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</si>
  <si>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</si>
  <si>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</si>
  <si>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</si>
  <si>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</si>
  <si>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</si>
  <si>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</si>
  <si>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</si>
  <si>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</si>
  <si>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</si>
  <si>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</si>
  <si>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</si>
  <si>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</si>
  <si>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</si>
  <si>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</si>
  <si>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</si>
  <si>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</si>
  <si>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</si>
  <si>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</si>
  <si>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</si>
  <si>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</si>
  <si>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</si>
  <si>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</si>
  <si>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</si>
  <si>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</si>
  <si>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</si>
  <si>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</si>
  <si>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</si>
  <si>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</si>
  <si>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</si>
  <si>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</si>
  <si>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</si>
  <si>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</si>
  <si>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</si>
  <si>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</si>
  <si>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</si>
  <si>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</si>
  <si>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</si>
  <si>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</si>
  <si>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</si>
  <si>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</si>
  <si>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</si>
  <si>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</si>
  <si>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</si>
  <si>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</si>
  <si>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</si>
  <si>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</si>
  <si>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</si>
  <si>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</si>
  <si>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</si>
  <si>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</si>
  <si>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</si>
  <si>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</si>
  <si>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</si>
  <si>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</si>
  <si>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</si>
  <si>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</si>
  <si>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</si>
  <si>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</si>
  <si>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</si>
  <si>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</si>
  <si>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</si>
  <si>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</si>
  <si>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</si>
  <si>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</si>
  <si>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</si>
  <si>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</si>
  <si>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</si>
  <si>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</si>
  <si>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</si>
  <si>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</si>
  <si>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</si>
  <si>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</si>
  <si>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</si>
  <si>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</si>
  <si>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</si>
  <si>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</si>
  <si>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</si>
  <si>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</si>
  <si>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</si>
  <si>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</si>
  <si>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</si>
  <si>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</si>
  <si>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</si>
  <si>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</si>
  <si>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</si>
  <si>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</si>
  <si>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</si>
  <si>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</si>
  <si>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</si>
  <si>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</si>
  <si>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</si>
  <si>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</si>
  <si>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</si>
  <si>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</si>
  <si>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</si>
  <si>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</si>
  <si>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</si>
  <si>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</si>
  <si>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</si>
  <si>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</si>
  <si>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</si>
  <si>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</si>
  <si>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</si>
  <si>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</si>
  <si>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</si>
  <si>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</si>
  <si>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</si>
  <si>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</si>
  <si>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</si>
  <si>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</si>
  <si>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</si>
  <si>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</si>
  <si>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</si>
  <si>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</si>
  <si>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</si>
  <si>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</si>
  <si>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</si>
  <si>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</si>
  <si>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</si>
  <si>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</si>
  <si>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</si>
  <si>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</si>
  <si>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</si>
  <si>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</si>
  <si>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</si>
  <si>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</si>
  <si>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</si>
  <si>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</si>
  <si>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</si>
  <si>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</si>
  <si>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</si>
  <si>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</si>
  <si>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</si>
  <si>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</si>
  <si>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</si>
  <si>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</si>
  <si>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</si>
  <si>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</si>
  <si>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</si>
  <si>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</si>
  <si>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</si>
  <si>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</si>
  <si>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</si>
  <si>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</si>
  <si>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</si>
  <si>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</si>
  <si>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</si>
  <si>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</si>
  <si>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</si>
  <si>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</si>
  <si>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</si>
  <si>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</si>
  <si>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</si>
  <si>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</si>
  <si>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</si>
  <si>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</si>
  <si>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</si>
  <si>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</si>
  <si>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</si>
  <si>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</si>
  <si>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</si>
  <si>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</si>
  <si>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</si>
  <si>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</si>
  <si>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</si>
  <si>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</si>
  <si>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</si>
  <si>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</si>
  <si>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</si>
  <si>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</si>
  <si>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</si>
  <si>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</si>
  <si>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</si>
  <si>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</si>
  <si>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</si>
  <si>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</si>
  <si>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</si>
  <si>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</si>
  <si>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</si>
  <si>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</si>
  <si>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</si>
  <si>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</si>
  <si>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</si>
  <si>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</si>
  <si>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</si>
  <si>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</si>
  <si>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</si>
  <si>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</si>
  <si>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</si>
  <si>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</si>
  <si>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</si>
  <si>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</si>
  <si>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</si>
  <si>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</si>
  <si>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</si>
  <si>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</si>
  <si>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</si>
  <si>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</si>
  <si>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</si>
  <si>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</si>
  <si>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</si>
  <si>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</si>
  <si>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</si>
  <si>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</si>
  <si>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</si>
  <si>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</si>
  <si>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</si>
  <si>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</si>
  <si>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</si>
  <si>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</si>
  <si>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</si>
  <si>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</si>
  <si>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</si>
  <si>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</si>
  <si>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</si>
  <si>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</si>
  <si>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</si>
  <si>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</si>
  <si>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</si>
  <si>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</si>
  <si>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</si>
  <si>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</si>
  <si>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</si>
  <si>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</si>
  <si>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</si>
  <si>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</si>
  <si>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</si>
  <si>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</si>
  <si>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</si>
  <si>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</si>
  <si>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</si>
  <si>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</si>
  <si>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</si>
  <si>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</si>
  <si>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</si>
  <si>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</si>
  <si>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</si>
  <si>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</si>
  <si>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</si>
  <si>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</si>
  <si>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</si>
  <si>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</si>
  <si>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</si>
  <si>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</si>
  <si>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</si>
  <si>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</si>
  <si>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</si>
  <si>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</si>
  <si>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</si>
  <si>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</si>
  <si>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</si>
  <si>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</si>
  <si>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</si>
  <si>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</si>
  <si>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</si>
  <si>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</si>
  <si>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</si>
  <si>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</si>
  <si>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</si>
  <si>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</si>
  <si>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</si>
  <si>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</si>
  <si>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</si>
  <si>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</si>
  <si>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</si>
  <si>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</si>
  <si>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</si>
  <si>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</si>
  <si>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</si>
  <si>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</si>
  <si>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</si>
  <si>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</si>
  <si>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</si>
  <si>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</si>
  <si>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</si>
  <si>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</si>
  <si>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</si>
  <si>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</si>
  <si>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</si>
  <si>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</si>
  <si>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</si>
  <si>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</si>
  <si>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</si>
  <si>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</si>
  <si>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</si>
  <si>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</si>
  <si>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</si>
  <si>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</si>
  <si>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</si>
  <si>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</si>
  <si>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</si>
  <si>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</si>
  <si>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</si>
  <si>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</si>
  <si>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</si>
  <si>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</si>
  <si>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</si>
  <si>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</si>
  <si>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</si>
  <si>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</si>
  <si>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</si>
  <si>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</si>
  <si>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</si>
  <si>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</si>
  <si>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</si>
  <si>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</si>
  <si>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</si>
  <si>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</si>
  <si>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</si>
  <si>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</si>
  <si>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</si>
  <si>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</si>
  <si>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</si>
  <si>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</si>
  <si>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</si>
  <si>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</si>
  <si>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</si>
  <si>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</si>
  <si>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</si>
  <si>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</si>
  <si>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</si>
  <si>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</si>
  <si>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</si>
  <si>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</si>
  <si>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</si>
  <si>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</si>
  <si>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</si>
  <si>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</si>
  <si>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</si>
  <si>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</si>
  <si>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</si>
  <si>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</si>
  <si>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</si>
  <si>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</si>
  <si>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</si>
  <si>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</si>
  <si>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</si>
  <si>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</si>
  <si>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</si>
  <si>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</si>
  <si>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</si>
  <si>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</si>
  <si>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</si>
  <si>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</si>
  <si>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</si>
  <si>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</si>
  <si>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</si>
  <si>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</si>
  <si>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</si>
  <si>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</si>
  <si>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</si>
  <si>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</si>
  <si>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</si>
  <si>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</si>
  <si>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</si>
  <si>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</si>
  <si>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</si>
  <si>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</si>
  <si>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</si>
  <si>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</si>
  <si>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</si>
  <si>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</si>
  <si>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</si>
  <si>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</si>
  <si>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</si>
  <si>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</si>
  <si>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</si>
  <si>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</si>
  <si>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</si>
  <si>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</si>
  <si>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</si>
  <si>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</si>
  <si>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</si>
  <si>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</si>
  <si>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</si>
  <si>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</si>
  <si>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</si>
  <si>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</si>
  <si>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</si>
  <si>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</si>
  <si>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</si>
  <si>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</si>
  <si>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</si>
  <si>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</si>
  <si>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</si>
  <si>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</si>
  <si>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</si>
  <si>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</si>
  <si>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</si>
  <si>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</si>
  <si>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</si>
  <si>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</si>
  <si>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</si>
  <si>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</si>
  <si>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</si>
  <si>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</si>
  <si>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</si>
  <si>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</si>
  <si>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</si>
  <si>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</si>
  <si>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</si>
  <si>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</si>
  <si>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</si>
  <si>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</si>
  <si>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</si>
  <si>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</si>
  <si>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</si>
  <si>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</si>
  <si>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</si>
  <si>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</si>
  <si>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</si>
  <si>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</si>
  <si>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</si>
  <si>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</si>
  <si>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</si>
  <si>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</si>
  <si>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</si>
  <si>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</si>
  <si>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</si>
  <si>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</si>
  <si>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</si>
  <si>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</si>
  <si>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</si>
  <si>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</si>
  <si>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</si>
  <si>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</si>
  <si>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</si>
  <si>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</si>
  <si>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</si>
  <si>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</si>
  <si>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</si>
  <si>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</si>
  <si>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</si>
  <si>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</si>
  <si>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</si>
  <si>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</si>
  <si>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</si>
  <si>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</si>
  <si>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</si>
  <si>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</si>
  <si>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</si>
  <si>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</si>
  <si>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</si>
  <si>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</si>
  <si>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</si>
  <si>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</si>
  <si>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</si>
  <si>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</si>
  <si>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</si>
  <si>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</si>
  <si>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</si>
  <si>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</si>
  <si>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</si>
  <si>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</si>
  <si>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</si>
  <si>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</si>
  <si>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</si>
  <si>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</si>
  <si>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</si>
  <si>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</si>
  <si>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</si>
  <si>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</si>
  <si>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</si>
  <si>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</si>
  <si>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</si>
  <si>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</si>
  <si>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</si>
  <si>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</si>
  <si>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</si>
  <si>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</si>
  <si>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</si>
  <si>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</si>
  <si>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</si>
  <si>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</si>
  <si>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</si>
  <si>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</si>
  <si>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</si>
  <si>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</si>
  <si>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</si>
  <si>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</si>
  <si>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</si>
  <si>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</si>
  <si>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</si>
  <si>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</si>
  <si>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</si>
  <si>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</si>
  <si>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</si>
  <si>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</si>
  <si>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</si>
  <si>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</si>
  <si>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</si>
  <si>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</si>
  <si>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</si>
  <si>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</si>
  <si>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</si>
  <si>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</si>
  <si>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</si>
  <si>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</si>
  <si>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</si>
  <si>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</si>
  <si>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</si>
  <si>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</si>
  <si>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</si>
  <si>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</si>
  <si>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</si>
  <si>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</si>
  <si>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</si>
  <si>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</si>
  <si>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</si>
  <si>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</si>
  <si>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</si>
  <si>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</si>
  <si>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</si>
  <si>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</si>
  <si>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</si>
  <si>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</si>
  <si>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</si>
  <si>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</si>
  <si>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</si>
  <si>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</si>
  <si>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</si>
  <si>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</si>
  <si>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</si>
  <si>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</si>
  <si>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</si>
  <si>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</si>
  <si>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</si>
  <si>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</si>
  <si>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</si>
  <si>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</si>
  <si>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</si>
  <si>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</si>
  <si>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</si>
  <si>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</si>
  <si>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</si>
  <si>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</si>
  <si>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</si>
  <si>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</si>
  <si>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</si>
  <si>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</si>
  <si>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</si>
  <si>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</si>
  <si>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</si>
  <si>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</si>
  <si>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</si>
  <si>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</si>
  <si>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</si>
  <si>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</si>
  <si>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</si>
  <si>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</si>
  <si>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</si>
  <si>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</si>
  <si>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</si>
  <si>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</si>
  <si>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</si>
  <si>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</si>
  <si>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</si>
  <si>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</si>
  <si>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</si>
  <si>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</si>
  <si>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</si>
  <si>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</si>
  <si>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</si>
  <si>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</si>
  <si>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</si>
  <si>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</si>
  <si>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</si>
  <si>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</si>
  <si>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</si>
  <si>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</si>
  <si>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</si>
  <si>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</si>
  <si>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</si>
  <si>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</si>
  <si>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</si>
  <si>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</si>
  <si>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</si>
  <si>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</si>
  <si>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</si>
  <si>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</si>
  <si>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</si>
  <si>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</si>
  <si>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</si>
  <si>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</si>
  <si>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</si>
  <si>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</si>
  <si>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</si>
  <si>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</si>
  <si>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</si>
  <si>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</si>
  <si>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</si>
  <si>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</si>
  <si>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</si>
  <si>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</si>
  <si>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</si>
  <si>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</si>
  <si>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</si>
  <si>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</si>
  <si>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</si>
  <si>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</si>
  <si>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</si>
  <si>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</si>
  <si>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</si>
  <si>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</si>
  <si>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</si>
  <si>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</si>
  <si>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</si>
  <si>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</si>
  <si>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</si>
  <si>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</si>
  <si>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</si>
  <si>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</si>
  <si>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</si>
  <si>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</si>
  <si>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</si>
  <si>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</si>
  <si>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</si>
  <si>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</si>
  <si>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</si>
  <si>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</si>
  <si>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</si>
  <si>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</si>
  <si>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</si>
  <si>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</si>
  <si>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</si>
  <si>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</si>
  <si>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</si>
  <si>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</si>
  <si>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</si>
  <si>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</si>
  <si>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</si>
  <si>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</si>
  <si>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</si>
  <si>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</si>
  <si>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</si>
  <si>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</si>
  <si>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</si>
  <si>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</si>
  <si>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</si>
  <si>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</si>
  <si>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</si>
  <si>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</si>
  <si>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</si>
  <si>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</si>
  <si>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</si>
  <si>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</si>
  <si>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</si>
  <si>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</si>
  <si>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</si>
  <si>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</si>
  <si>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</si>
  <si>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</si>
  <si>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</si>
  <si>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</si>
  <si>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</si>
  <si>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</si>
  <si>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</si>
  <si>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</si>
  <si>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</si>
  <si>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</si>
  <si>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</si>
  <si>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</si>
  <si>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</si>
  <si>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</si>
  <si>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</si>
  <si>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</si>
  <si>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</si>
  <si>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</si>
  <si>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</si>
  <si>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</si>
  <si>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</si>
  <si>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</si>
  <si>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</si>
  <si>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</si>
  <si>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</si>
  <si>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</si>
  <si>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</si>
  <si>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</si>
  <si>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</si>
  <si>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</si>
  <si>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</si>
  <si>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</si>
  <si>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</si>
  <si>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</si>
  <si>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</si>
  <si>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</si>
  <si>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</si>
  <si>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</si>
  <si>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</si>
  <si>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</si>
  <si>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</si>
  <si>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</si>
  <si>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</si>
  <si>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</si>
  <si>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</si>
  <si>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</si>
  <si>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</si>
  <si>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</si>
  <si>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</si>
  <si>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</si>
  <si>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</si>
  <si>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</si>
  <si>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</si>
  <si>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</si>
  <si>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</si>
  <si>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</si>
  <si>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</si>
  <si>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</si>
  <si>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</si>
  <si>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</si>
  <si>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</si>
  <si>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</si>
  <si>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</si>
  <si>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</si>
  <si>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</si>
  <si>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</si>
  <si>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</si>
  <si>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</si>
  <si>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</si>
  <si>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</si>
  <si>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</si>
  <si>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</si>
  <si>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</si>
  <si>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</si>
  <si>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</si>
  <si>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</si>
  <si>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</si>
  <si>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</si>
  <si>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</si>
  <si>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</si>
  <si>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</si>
  <si>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</si>
  <si>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</si>
  <si>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</si>
  <si>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</si>
  <si>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</si>
  <si>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</si>
  <si>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</si>
  <si>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</si>
  <si>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</si>
  <si>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</si>
  <si>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</si>
  <si>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</si>
  <si>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</si>
  <si>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</si>
  <si>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</si>
  <si>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</si>
  <si>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</si>
  <si>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</si>
  <si>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</si>
  <si>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</si>
  <si>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</si>
  <si>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</si>
  <si>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</si>
  <si>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</si>
  <si>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</si>
  <si>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</si>
  <si>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</si>
  <si>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</si>
  <si>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</si>
  <si>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</si>
  <si>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</si>
  <si>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</si>
  <si>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</si>
  <si>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</si>
  <si>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</si>
  <si>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</si>
  <si>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</si>
  <si>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</si>
  <si>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</si>
  <si>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</si>
  <si>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</si>
  <si>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</si>
  <si>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</si>
  <si>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</si>
  <si>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</si>
  <si>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</si>
  <si>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</si>
  <si>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</si>
  <si>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</si>
  <si>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</si>
  <si>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</si>
  <si>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</si>
  <si>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</si>
  <si>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</si>
  <si>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</si>
  <si>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</si>
  <si>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</si>
  <si>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</si>
  <si>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</si>
  <si>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</si>
  <si>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</si>
  <si>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</si>
  <si>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</si>
  <si>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</si>
  <si>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</si>
  <si>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</si>
  <si>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</si>
  <si>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</si>
  <si>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</si>
  <si>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</si>
  <si>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</si>
  <si>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</si>
  <si>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</si>
  <si>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</si>
  <si>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</si>
  <si>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</si>
  <si>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</si>
  <si>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</si>
  <si>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</si>
  <si>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</si>
  <si>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</si>
  <si>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</si>
  <si>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</si>
  <si>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</si>
  <si>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</si>
  <si>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</si>
  <si>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</si>
  <si>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</si>
  <si>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</si>
  <si>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</si>
  <si>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</si>
  <si>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</si>
  <si>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</si>
  <si>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</si>
  <si>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</si>
  <si>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</si>
  <si>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</si>
  <si>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</si>
  <si>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</si>
  <si>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</si>
  <si>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</si>
  <si>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</si>
  <si>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</si>
  <si>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</si>
  <si>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</si>
  <si>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</si>
  <si>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</si>
  <si>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</si>
  <si>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</si>
  <si>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</si>
  <si>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</si>
  <si>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</si>
  <si>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</si>
  <si>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</si>
  <si>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</si>
  <si>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</si>
  <si>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</si>
  <si>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</si>
  <si>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</si>
  <si>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</si>
  <si>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</si>
  <si>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</si>
  <si>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</si>
  <si>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</si>
  <si>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</si>
  <si>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</si>
  <si>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</si>
  <si>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</si>
  <si>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</si>
  <si>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</si>
  <si>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</si>
  <si>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</si>
  <si>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</si>
  <si>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</si>
  <si>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</si>
  <si>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</si>
  <si>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</si>
  <si>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</si>
  <si>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</si>
  <si>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</si>
  <si>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</si>
  <si>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</si>
  <si>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</si>
  <si>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</si>
  <si>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</si>
  <si>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</si>
  <si>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</si>
  <si>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</si>
  <si>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</si>
  <si>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</si>
  <si>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</si>
  <si>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</si>
  <si>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</si>
  <si>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</si>
  <si>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</si>
  <si>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</si>
  <si>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</si>
  <si>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</si>
  <si>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</si>
  <si>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</si>
  <si>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</si>
  <si>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</si>
  <si>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</si>
  <si>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</si>
  <si>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</si>
  <si>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</si>
  <si>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</si>
  <si>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</si>
  <si>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</si>
  <si>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</si>
  <si>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</si>
  <si>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</si>
  <si>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</si>
  <si>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</si>
  <si>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</si>
  <si>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</si>
  <si>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</si>
  <si>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</si>
  <si>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</si>
  <si>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</si>
  <si>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</si>
  <si>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</si>
  <si>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</si>
  <si>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</si>
  <si>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</si>
  <si>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</si>
  <si>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</si>
  <si>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</si>
  <si>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</si>
  <si>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</si>
  <si>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</si>
  <si>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</si>
  <si>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</si>
  <si>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</si>
  <si>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</si>
  <si>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</si>
  <si>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</si>
  <si>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</si>
  <si>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</si>
  <si>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</si>
  <si>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</si>
  <si>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</si>
  <si>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</si>
  <si>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</si>
  <si>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</si>
  <si>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</si>
  <si>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</si>
  <si>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</si>
  <si>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</si>
  <si>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</si>
  <si>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</si>
  <si>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</si>
  <si>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</si>
  <si>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</si>
  <si>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</si>
  <si>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</si>
  <si>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</si>
  <si>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</si>
  <si>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</si>
  <si>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</si>
  <si>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</si>
  <si>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</si>
  <si>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</si>
  <si>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</si>
  <si>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</si>
  <si>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</si>
  <si>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</si>
  <si>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</si>
  <si>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</si>
  <si>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</si>
  <si>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</si>
  <si>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</si>
  <si>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</si>
  <si>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</si>
  <si>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</si>
  <si>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</si>
  <si>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</si>
  <si>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</si>
  <si>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</si>
  <si>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</si>
  <si>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</si>
  <si>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</si>
  <si>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</si>
  <si>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</si>
  <si>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</si>
  <si>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</si>
  <si>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</si>
  <si>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</si>
  <si>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</si>
  <si>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</si>
  <si>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</si>
  <si>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</si>
  <si>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</si>
  <si>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</si>
  <si>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</si>
  <si>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</si>
  <si>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</si>
  <si>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</si>
  <si>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</si>
  <si>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</si>
  <si>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</si>
  <si>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</si>
  <si>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</si>
  <si>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</si>
  <si>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</si>
  <si>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</si>
  <si>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</si>
  <si>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</si>
  <si>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</si>
  <si>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</si>
  <si>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</si>
  <si>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</si>
  <si>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</si>
  <si>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</si>
  <si>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</si>
  <si>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</si>
  <si>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</si>
  <si>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</si>
  <si>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</si>
  <si>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</si>
  <si>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</si>
  <si>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</si>
  <si>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</si>
  <si>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</si>
  <si>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</si>
  <si>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</si>
  <si>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</si>
  <si>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</si>
  <si>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</si>
  <si>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</si>
  <si>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</si>
  <si>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</si>
  <si>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</si>
  <si>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</si>
  <si>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</si>
  <si>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</si>
  <si>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</si>
  <si>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</si>
  <si>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</si>
  <si>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</si>
  <si>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</si>
  <si>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</si>
  <si>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</si>
  <si>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</si>
  <si>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</si>
  <si>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</si>
  <si>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</si>
  <si>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</si>
  <si>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</si>
  <si>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</si>
  <si>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</si>
  <si>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</si>
  <si>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</si>
  <si>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</si>
  <si>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</si>
  <si>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</si>
  <si>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</si>
  <si>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</si>
  <si>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</si>
  <si>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</si>
  <si>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</si>
  <si>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</si>
  <si>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</si>
  <si>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</si>
  <si>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</si>
  <si>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</si>
  <si>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</si>
  <si>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</si>
  <si>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</si>
  <si>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</si>
  <si>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</si>
  <si>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</si>
  <si>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</si>
  <si>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</si>
  <si>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</si>
  <si>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</si>
  <si>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</si>
  <si>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</si>
  <si>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</si>
  <si>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</si>
  <si>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</si>
  <si>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</si>
  <si>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</si>
  <si>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</si>
  <si>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</si>
  <si>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</si>
  <si>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</si>
  <si>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</si>
  <si>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</si>
  <si>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</si>
  <si>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</si>
  <si>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</si>
  <si>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</si>
  <si>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</si>
  <si>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</si>
  <si>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</si>
  <si>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</si>
  <si>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</si>
  <si>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</si>
  <si>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</si>
  <si>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</si>
  <si>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</si>
  <si>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</si>
  <si>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</si>
  <si>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</si>
  <si>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</si>
  <si>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</si>
  <si>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</si>
  <si>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</si>
  <si>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</si>
  <si>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</si>
  <si>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</si>
  <si>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</si>
  <si>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</si>
  <si>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</si>
  <si>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</si>
  <si>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</si>
  <si>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</si>
  <si>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</si>
  <si>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</si>
  <si>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</si>
  <si>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</si>
  <si>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</si>
  <si>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</si>
  <si>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</si>
  <si>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</si>
  <si>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</si>
  <si>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</si>
  <si>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</si>
  <si>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</si>
  <si>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</si>
  <si>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</si>
  <si>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</si>
  <si>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</si>
  <si>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</si>
  <si>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</si>
  <si>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</si>
  <si>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</si>
  <si>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</si>
  <si>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</si>
  <si>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</si>
  <si>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</si>
  <si>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</si>
  <si>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</si>
  <si>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</si>
  <si>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</si>
  <si>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</si>
  <si>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</si>
  <si>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</si>
  <si>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</si>
  <si>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</si>
  <si>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</si>
  <si>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</si>
  <si>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</si>
  <si>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</si>
  <si>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</si>
  <si>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</si>
  <si>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</si>
  <si>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</si>
  <si>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</si>
  <si>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</si>
  <si>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</si>
  <si>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</si>
  <si>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</si>
  <si>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</si>
  <si>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</si>
  <si>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</si>
  <si>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</si>
  <si>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</si>
  <si>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</si>
  <si>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</si>
  <si>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</si>
  <si>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</si>
  <si>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</si>
  <si>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</si>
  <si>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</si>
  <si>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</si>
  <si>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</si>
  <si>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</si>
  <si>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</si>
  <si>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</si>
  <si>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</si>
  <si>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</si>
  <si>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</si>
  <si>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</si>
  <si>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</si>
  <si>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</si>
  <si>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</si>
  <si>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</si>
  <si>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</si>
  <si>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</si>
  <si>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</si>
  <si>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</si>
  <si>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</si>
  <si>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</si>
  <si>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</si>
  <si>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</si>
  <si>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</si>
  <si>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</si>
  <si>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</si>
  <si>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</si>
  <si>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</si>
  <si>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</si>
  <si>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</si>
  <si>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</si>
  <si>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</si>
  <si>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</si>
  <si>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</si>
  <si>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</si>
  <si>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</si>
  <si>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</si>
  <si>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</si>
  <si>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</si>
  <si>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</si>
  <si>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</si>
  <si>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</si>
  <si>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</si>
  <si>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</si>
  <si>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</si>
  <si>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</si>
  <si>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</si>
  <si>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</si>
  <si>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</si>
  <si>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</si>
  <si>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</si>
  <si>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</si>
  <si>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</si>
  <si>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</si>
  <si>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</si>
  <si>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</si>
  <si>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</si>
  <si>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</si>
  <si>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</si>
  <si>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</si>
  <si>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</si>
  <si>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</si>
  <si>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</si>
  <si>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</si>
  <si>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</si>
  <si>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</si>
  <si>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</si>
  <si>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</si>
  <si>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</si>
  <si>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</si>
  <si>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</si>
  <si>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</si>
  <si>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</si>
  <si>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</si>
  <si>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</si>
  <si>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</si>
  <si>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</si>
  <si>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</si>
  <si>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</si>
  <si>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</si>
  <si>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</si>
  <si>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</si>
  <si>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</si>
  <si>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</si>
  <si>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</si>
  <si>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</si>
  <si>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</si>
  <si>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</si>
  <si>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</si>
  <si>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</si>
  <si>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</si>
  <si>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</si>
  <si>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</si>
  <si>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</si>
  <si>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</si>
  <si>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</si>
  <si>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</si>
  <si>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</si>
  <si>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</si>
  <si>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</si>
  <si>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</si>
  <si>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</si>
  <si>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</si>
  <si>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</si>
  <si>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</si>
  <si>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</si>
  <si>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</si>
  <si>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</si>
  <si>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</si>
  <si>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</si>
  <si>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</si>
  <si>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</si>
  <si>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</si>
  <si>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</si>
  <si>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</si>
  <si>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</si>
  <si>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</si>
  <si>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</si>
  <si>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</si>
  <si>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</si>
  <si>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</si>
  <si>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</si>
  <si>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</si>
  <si>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</si>
  <si>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</si>
  <si>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</si>
  <si>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</si>
  <si>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</si>
  <si>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</si>
  <si>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</si>
  <si>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</si>
  <si>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</si>
  <si>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</si>
  <si>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</si>
  <si>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</si>
  <si>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</si>
  <si>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</si>
  <si>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</si>
  <si>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</si>
  <si>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</si>
  <si>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</si>
  <si>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</si>
  <si>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</si>
  <si>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</si>
  <si>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</si>
  <si>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</si>
  <si>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</si>
  <si>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</si>
  <si>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</si>
  <si>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</si>
  <si>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</si>
  <si>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</si>
  <si>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</si>
  <si>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</si>
  <si>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</si>
  <si>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</si>
  <si>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</si>
  <si>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</si>
  <si>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</si>
  <si>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</si>
  <si>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</si>
  <si>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</si>
  <si>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</si>
  <si>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</si>
  <si>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</si>
  <si>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</si>
  <si>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</si>
  <si>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</si>
  <si>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</si>
  <si>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</si>
  <si>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</si>
  <si>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</si>
  <si>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</si>
  <si>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</si>
  <si>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</si>
  <si>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</si>
  <si>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</si>
  <si>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</si>
  <si>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</si>
  <si>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</si>
  <si>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</si>
  <si>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</si>
  <si>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</si>
  <si>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</si>
  <si>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</si>
  <si>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</si>
  <si>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</si>
  <si>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</si>
  <si>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</si>
  <si>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</si>
  <si>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</si>
  <si>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</si>
  <si>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</si>
  <si>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</si>
  <si>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</si>
  <si>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</si>
  <si>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</si>
  <si>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</si>
  <si>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</si>
  <si>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</si>
  <si>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</si>
  <si>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</si>
  <si>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</si>
  <si>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</si>
  <si>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</si>
  <si>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</si>
  <si>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</si>
  <si>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</si>
  <si>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</si>
  <si>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</si>
  <si>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</si>
  <si>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</si>
  <si>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</si>
  <si>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</si>
  <si>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</si>
  <si>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</si>
  <si>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</si>
  <si>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</si>
  <si>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</si>
  <si>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</si>
  <si>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</si>
  <si>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</si>
  <si>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</si>
  <si>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</si>
  <si>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</si>
  <si>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</si>
  <si>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</si>
  <si>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</si>
  <si>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</si>
  <si>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</si>
  <si>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</si>
  <si>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</si>
  <si>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</si>
  <si>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</si>
  <si>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</si>
  <si>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</si>
  <si>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</si>
  <si>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</si>
  <si>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</si>
  <si>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</si>
  <si>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</si>
  <si>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</si>
  <si>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</si>
  <si>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</si>
  <si>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</si>
  <si>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</si>
  <si>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</si>
  <si>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</si>
  <si>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</si>
  <si>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</si>
  <si>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</si>
  <si>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</si>
  <si>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</si>
  <si>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</si>
  <si>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</si>
  <si>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</si>
  <si>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</si>
  <si>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</si>
  <si>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</si>
  <si>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</si>
  <si>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</si>
  <si>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</si>
  <si>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</si>
  <si>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</si>
  <si>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</si>
  <si>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</si>
  <si>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</si>
  <si>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</si>
  <si>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</si>
  <si>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</si>
  <si>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</si>
  <si>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</si>
  <si>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</si>
  <si>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</si>
  <si>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</si>
  <si>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</si>
  <si>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</si>
  <si>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</si>
  <si>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</si>
  <si>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</si>
  <si>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</si>
  <si>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</si>
  <si>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</si>
  <si>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</si>
  <si>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</si>
  <si>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</si>
  <si>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</si>
  <si>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</si>
  <si>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</si>
  <si>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</si>
  <si>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</si>
  <si>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</si>
  <si>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</si>
  <si>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</si>
  <si>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</si>
  <si>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</si>
  <si>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</si>
  <si>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</si>
  <si>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</si>
  <si>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</si>
  <si>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</si>
  <si>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</si>
  <si>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</si>
  <si>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</si>
  <si>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</si>
  <si>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</si>
  <si>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</si>
  <si>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</si>
  <si>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</si>
  <si>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</si>
  <si>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</si>
  <si>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</si>
  <si>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</si>
  <si>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</si>
  <si>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</si>
  <si>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</si>
  <si>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</si>
  <si>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</si>
  <si>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</si>
  <si>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</si>
  <si>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</si>
  <si>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</si>
  <si>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</si>
  <si>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</si>
  <si>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</si>
  <si>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</si>
  <si>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</si>
  <si>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</si>
  <si>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</si>
  <si>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</si>
  <si>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</si>
  <si>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</si>
  <si>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</si>
  <si>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</si>
  <si>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</si>
  <si>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</si>
  <si>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</si>
  <si>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</si>
  <si>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</si>
  <si>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</si>
  <si>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</si>
  <si>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</si>
  <si>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</si>
  <si>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</si>
  <si>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</si>
  <si>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</si>
  <si>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</si>
  <si>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</si>
  <si>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</si>
  <si>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</si>
  <si>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</si>
  <si>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</si>
  <si>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</si>
  <si>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</si>
  <si>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</si>
  <si>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</si>
  <si>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</si>
  <si>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</si>
  <si>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</si>
  <si>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</si>
  <si>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</si>
  <si>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</si>
  <si>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</si>
  <si>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</si>
  <si>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</si>
  <si>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</si>
  <si>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</si>
  <si>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</si>
  <si>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</si>
  <si>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</si>
  <si>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</si>
  <si>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</si>
  <si>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</si>
  <si>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</si>
  <si>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</si>
  <si>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</si>
  <si>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</si>
  <si>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</si>
  <si>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</si>
  <si>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</si>
  <si>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</si>
  <si>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</si>
  <si>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</si>
  <si>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</si>
  <si>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</si>
  <si>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</si>
  <si>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</si>
  <si>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</si>
  <si>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</si>
  <si>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</si>
  <si>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</si>
  <si>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</si>
  <si>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</si>
  <si>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</si>
  <si>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</si>
  <si>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</si>
  <si>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</si>
  <si>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</si>
  <si>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</si>
  <si>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</si>
  <si>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</si>
  <si>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</si>
  <si>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</si>
  <si>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</si>
  <si>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</si>
  <si>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</si>
  <si>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</si>
  <si>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</si>
  <si>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</si>
  <si>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</si>
  <si>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</si>
  <si>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</si>
  <si>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</si>
  <si>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</si>
  <si>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</si>
  <si>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</si>
  <si>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</si>
  <si>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</si>
  <si>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</si>
  <si>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</si>
  <si>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</si>
  <si>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</si>
  <si>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</si>
  <si>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</si>
  <si>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</si>
  <si>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</si>
  <si>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</si>
  <si>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</si>
  <si>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</si>
  <si>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</si>
  <si>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</si>
  <si>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</si>
  <si>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</si>
  <si>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</si>
  <si>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</si>
  <si>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</si>
  <si>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</si>
  <si>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</si>
  <si>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</si>
  <si>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</si>
  <si>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</si>
  <si>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</si>
  <si>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</si>
  <si>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</si>
  <si>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</si>
  <si>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</si>
  <si>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</si>
  <si>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</si>
  <si>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</si>
  <si>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</si>
  <si>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</si>
  <si>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</si>
  <si>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</si>
  <si>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</si>
  <si>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</si>
  <si>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</si>
  <si>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</si>
  <si>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</si>
  <si>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</si>
  <si>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</si>
  <si>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</si>
  <si>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</si>
  <si>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</si>
  <si>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</si>
  <si>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</si>
  <si>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</si>
  <si>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</si>
  <si>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</si>
  <si>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</si>
  <si>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</si>
  <si>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</si>
  <si>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</si>
  <si>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</si>
  <si>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</si>
  <si>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</si>
  <si>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</si>
  <si>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</si>
  <si>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</si>
  <si>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</si>
  <si>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</si>
  <si>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</si>
  <si>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</si>
  <si>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</si>
  <si>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</si>
  <si>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</si>
  <si>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</si>
  <si>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</si>
  <si>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</si>
  <si>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</si>
  <si>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</si>
  <si>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</si>
  <si>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</si>
  <si>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</si>
  <si>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</si>
  <si>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</si>
  <si>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</si>
  <si>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</si>
  <si>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</si>
  <si>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</si>
  <si>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</si>
  <si>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</si>
  <si>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</si>
  <si>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</si>
  <si>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</si>
  <si>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</si>
  <si>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</si>
  <si>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</si>
  <si>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</si>
  <si>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</si>
  <si>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</si>
  <si>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</si>
  <si>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</si>
  <si>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</si>
  <si>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</si>
  <si>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</si>
  <si>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</si>
  <si>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</si>
  <si>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</si>
  <si>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</si>
  <si>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</si>
  <si>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</si>
  <si>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</si>
  <si>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</si>
  <si>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</si>
  <si>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</si>
  <si>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</si>
  <si>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</si>
  <si>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</si>
  <si>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</si>
  <si>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</si>
  <si>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</si>
  <si>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</si>
  <si>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</si>
  <si>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</si>
  <si>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</si>
  <si>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</si>
  <si>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</si>
  <si>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</si>
  <si>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</si>
  <si>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</si>
  <si>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</si>
  <si>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</si>
  <si>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</si>
  <si>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</si>
  <si>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</si>
  <si>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</si>
  <si>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</si>
  <si>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</si>
  <si>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</si>
  <si>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</si>
  <si>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</si>
  <si>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</si>
  <si>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</si>
  <si>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</si>
  <si>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</si>
  <si>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</si>
  <si>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</si>
  <si>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</si>
  <si>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</si>
  <si>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</si>
  <si>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</si>
  <si>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</si>
  <si>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</si>
  <si>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</si>
  <si>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</si>
  <si>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</si>
  <si>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</si>
  <si>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</si>
  <si>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</si>
  <si>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</si>
  <si>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</si>
  <si>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</si>
  <si>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</si>
  <si>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</si>
  <si>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</si>
  <si>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</si>
  <si>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</si>
  <si>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</si>
  <si>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</si>
  <si>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</si>
  <si>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</si>
  <si>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</si>
  <si>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</si>
  <si>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</si>
  <si>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</si>
  <si>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</si>
  <si>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</si>
  <si>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</si>
  <si>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</si>
  <si>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</si>
  <si>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</si>
  <si>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</si>
  <si>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</si>
  <si>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</si>
  <si>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</si>
  <si>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</si>
  <si>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</si>
  <si>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</si>
  <si>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</si>
  <si>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</si>
  <si>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</si>
  <si>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</si>
  <si>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</si>
  <si>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</si>
  <si>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</si>
  <si>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</si>
  <si>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</si>
  <si>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</si>
  <si>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</si>
  <si>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</si>
  <si>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</si>
  <si>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</si>
  <si>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</si>
  <si>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</si>
  <si>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</si>
  <si>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</si>
  <si>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</si>
  <si>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</si>
  <si>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</si>
  <si>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</si>
  <si>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</si>
  <si>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</si>
  <si>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</si>
  <si>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</si>
  <si>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</si>
  <si>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</si>
  <si>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</si>
  <si>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</si>
  <si>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</si>
  <si>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</si>
  <si>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</si>
  <si>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</si>
  <si>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</si>
  <si>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</si>
  <si>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</si>
  <si>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</si>
  <si>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</si>
  <si>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</si>
  <si>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</si>
  <si>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</si>
  <si>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</si>
  <si>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</si>
  <si>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</si>
  <si>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</si>
  <si>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</si>
  <si>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</si>
  <si>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</si>
  <si>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</si>
  <si>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</si>
  <si>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</si>
  <si>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</si>
  <si>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</si>
  <si>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</si>
  <si>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</si>
  <si>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</si>
  <si>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</si>
  <si>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</si>
  <si>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</si>
  <si>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</si>
  <si>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</si>
  <si>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</si>
  <si>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</si>
  <si>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</si>
  <si>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</si>
  <si>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</si>
  <si>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</si>
  <si>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</si>
  <si>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</si>
  <si>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 xml:space="preserve"> PCM-20250215-00000830 </t>
  </si>
  <si>
    <t>LTE site still down and  site located in aramco area access issue need special permission</t>
  </si>
  <si>
    <t>PCM-20251202-00001375</t>
  </si>
  <si>
    <t>site was has access night issue located at USF area /team need140 min</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</si>
  <si>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</si>
  <si>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</si>
  <si>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</si>
  <si>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</si>
  <si>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</si>
  <si>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</si>
  <si>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</si>
  <si>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</si>
  <si>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</si>
  <si>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</si>
  <si>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</si>
  <si>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</si>
  <si>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30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</si>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</sst>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331.24829490740376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0.41364212962798774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45994.19672083333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45994.19672083333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45994.19672083333</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45994.19672083333</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45994.19672083333</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45994.19672083333</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45994.19672083333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45994.19672083333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45994.19672083333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45994.19672083333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45994.19672083333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45994.19672083333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45994.19672083333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45994.19672083333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45994.19672083333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45994.19672083333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45994.19672083333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45994.19672083333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45994.19672083333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45994.19672083333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45994.19672083333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45994.19672083333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45994.19672083333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45994.19672083333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45994.19672083333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45994.19672083333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45994.19672083333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45994.19672083333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45994.19672083333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45994.19672083333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45994.19672083333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45994.19672083333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45994.19672083333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45994.19672083333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45994.19672083333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45994.19672083333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45994.19672083333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45994.19672083333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45994.19672083333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45994.19672083333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45994.19672083333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45994.19672083333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45994.19672083333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45994.19672083333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45994.19672083333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45994.19672083333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45994.19672083333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45994.19672083333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45994.19672083333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45994.19672083333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45994.19672083333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45994.19672083333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45994.19672083333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45994.19672083333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45994.19672083333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45994.19672083333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45994.19672083333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45994.19672083333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45994.19672083333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45994.19672083333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45994.19672083333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45994.19672083333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45994.19672083333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45994.19672083333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45994.19672083333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45994.19672083333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45994.19672083333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45994.19672083333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45994.19672083333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45994.19672083333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45994.19672083333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45994.19672083333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45994.19672083333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45994.19672083333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45994.19672083333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45994.19672083333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45994.19672083333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45994.19672083333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45994.19672083333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45994.19672083333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45994.19672083333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45994.19672083333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45994.19672083333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45994.19672083333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45994.19672083333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45994.19672083333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45994.19672083333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45994.19672083333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45994.19672083333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45994.19672083333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45994.19672083333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45994.19672083333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45994.19672083333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45994.19672083333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45994.19672083333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45994.19672083333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45994.19672083333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45994.19672083333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45994.19672083333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45994.19672083333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45994.19672083333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45994.19672083333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45994.19672083333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45994.19672083333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45994.19672083333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45994.19672083333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45994.19672083333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45994.19672083333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45994.19672083333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45994.19672083333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45994.19672083333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45994.19672083333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45994.19672083333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45994.19672083333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45994.19672083333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45994.19672083333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45994.19672083333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45994.19672083333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45994.19672083333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45994.19672083333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45994.19672083333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45994.19672083333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45994.19672083333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45994.19672083333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45994.19672083333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45994.19672083333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45994.19672083333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45994.19672083333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45994.19672083333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45994.19672083333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45994.19672083333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45994.19672083333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45994.19672083333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45994.19672083333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45994.19672083333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45994.19672083333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45994.19672083333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45994.19672083333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45994.19672083333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45994.19672083333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45994.19672083333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45994.19672083333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45994.19672083333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45994.19672083333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45994.19672083333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45994.19672083333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45994.19672083333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45994.19672083333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45994.19672083333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45994.19672083333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45994.19672083333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45994.19672083333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45994.19672083333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45994.19672083333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45994.19672083333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45994.19672083333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45994.19672083333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45994.19672083333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45994.19672083333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45994.19672083333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45994.19672083333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45994.19672083333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45994.19672083333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45994.19672083333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45994.19672083333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45994.19672083333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45994.19672083333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45994.19672083333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45994.19672083333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45994.19672083333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45994.19672083333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45994.19672083333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45994.19672083333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45994.19672083333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45994.19672083333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45994.19672083333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45994.19672083333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45994.19672083333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45994.19672083333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45994.19672083333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45994.19672083333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45994.19672083333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45994.19672083333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45994.19672083333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45994.19672083333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45994.19672083333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45994.19672083333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45994.19672083333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45994.19672083333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45994.19672083333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45994.19672083333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45994.19672083333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45994.19672083333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45994.19672083333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45994.19672083333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45994.19672083333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45994.19672083333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45994.19672083333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45994.19672083333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45994.19672083333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45994.19672083333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45994.19672083333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45994.19672083333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45994.19672083333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45994.19672083333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45994.19672083333</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169.19688287036843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9.8093018518484314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0.23225324073428055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45994.19672083333</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45994.19672083333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45994.19672083333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45994.19672083333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45994.19672083333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45994.19672083333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45994.19672083333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45994.19672083333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45994.19672083333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45994.19672083333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45994.19672083333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45994.19672083333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45994.19672083333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45994.19672083333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45994.19672083333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45994.19672083333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45994.19672083333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45994.19672083333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45994.19672083333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45994.19672083333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45994.19672083333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45994.19672083333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45994.19672083333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45994.19672083333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45994.19672083333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45994.19672083333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45994.19672083333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45994.19672083333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45994.19672083333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45994.19672083333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45994.19672083333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45994.19672083333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45994.19672083333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45994.19672083333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45994.19672083333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45994.19672083333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45994.19672083333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45994.19672083333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45994.19672083333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45994.19672083333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45994.19672083333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45994.19672083333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45994.19672083333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45994.19672083333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45994.19672083333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45994.19672083333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45994.19672083333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45994.19672083333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45994.19672083333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45994.19672083333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45994.19672083333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45994.19672083333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45994.19672083333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45994.19672083333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45994.19672083333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45994.19672083333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45994.19672083333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45994.19672083333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45994.19672083333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45994.19672083333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45994.19672083333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45994.19672083333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45994.19672083333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45994.19672083333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45994.19672083333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45994.19672083333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45994.19672083333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45994.19672083333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45994.19672083333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45994.19672083333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45994.19672083333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45994.19672083333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45994.19672083333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45994.19672083333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45994.19672083333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45994.19672083333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45994.19672083333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45994.19672083333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45994.19672083333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45994.19672083333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45994.19672083333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45994.19672083333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45994.19672083333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45994.19672083333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45994.19672083333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45994.19672083333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45994.19672083333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45994.19672083333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45994.19672083333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45994.19672083333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45994.19672083333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45994.19672083333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45994.19672083333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45994.19672083333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45994.19672083333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45994.19672083333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45994.19672083333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45994.19672083333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45994.19672083333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45994.19672083333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45994.19672083333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45994.19672083333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45994.19672083333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45994.19672083333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45994.19672083333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45994.19672083333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45994.19672083333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45994.19672083333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45994.19672083333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45994.19672083333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45994.19672083333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45994.19672083333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45994.19672083333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45994.19672083333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45994.19672083333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45994.19672083333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45994.19672083333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45994.19672083333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45994.19672083333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45994.19672083333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45994.19672083333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45994.19672083333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45994.19672083333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45994.19672083333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45994.19672083333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45994.19672083333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45994.19672083333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45994.19672083333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45994.19672083333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45994.19672083333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45994.19672083333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45994.19672083333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45994.19672083333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45994.19672083333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45994.19672083333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45994.19672083333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45994.19672083333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45994.19672083333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45994.19672083333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45994.19672083333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45994.19672083333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45994.19672083333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45994.19672083333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45994.19672083333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45994.19672083333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45994.19672083333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45994.19672083333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45994.19672083333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45994.19672083333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45994.19672083333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45994.19672083333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45994.19672083333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45994.19672083333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45994.19672083333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45994.19672083333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45994.19672083333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45994.19672083333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45994.19672083333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45994.19672083333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45994.19672083333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45994.19672083333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45994.19672083333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45994.19672083333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45994.19672083333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45994.19672083333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45994.19672083333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45994.19672083333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45994.19672083333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45994.19672083333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45994.19672083333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45994.19672083333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45994.19672083333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45994.19672083333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45994.19672083333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45994.19672083333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45994.19672083333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45994.19672083333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45994.19672083333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45994.19672083333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45994.19672083333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45994.19672083333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45994.19672083333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45994.19672083333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45994.19672083333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45994.19672083333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45994.19672083333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45994.19672083333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45994.19672083333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45994.19672083333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45994.19672083333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45994.19672083333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45994.19672083333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45994.19672083333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45994.19672083333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45994.19672083333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45994.19672083333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45994.19672083333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45994.19672083333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45994.19672083333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45994.19672083333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45994.19672083333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45994.19672083333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45994.19672083333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45994.19672083333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45994.19672083333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45994.19672083333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45994.19672083333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45994.19672083333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45994.19672083333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45994.19672083333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45994.19672083333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45994.19672083333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45994.19672083333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45994.19672083333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45994.19672083333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45994.19672083333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45994.19672083333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45994.19672083333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45994.19672083333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45994.19672083333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45994.19672083333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45994.19672083333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45994.19672083333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45994.19672083333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45994.19672083333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45994.19672083333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45994.19672083333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45994.19672083333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45994.19672083333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45994.19672083333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45994.19672083333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45994.19672083333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45994.19672083333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45994.19672083333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45994.19672083333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45994.19672083333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45994.19672083333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45994.19672083333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45994.19672083333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45994.19672083333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45994.19672083333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45994.19672083333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45994.19672083333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45994.19672083333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45994.19672083333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45994.19672083333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45994.19672083333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45994.19672083333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45994.19672083333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45994.19672083333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45994.19672083333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45994.19672083333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45994.19672083333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45994.19672083333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45994.19672083333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45994.19672083333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45994.19672083333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45994.19672083333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45994.19672083333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45994.19672083333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45994.19672083333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45994.19672083333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45994.19672083333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45994.19672083333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45994.19672083333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45994.19672083333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45994.19672083333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45994.19672083333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45994.19672083333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45994.19672083333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45994.19672083333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45994.19672083333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45994.19672083333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45994.19672083333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45994.19672083333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45994.19672083333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45994.19672083333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45994.19672083333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45994.19672083333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45994.19672083333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45994.19672083333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45994.19672083333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45994.19672083333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45994.19672083333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45994.19672083333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45994.19672083333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45994.19672083333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45994.19672083333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45994.19672083333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45994.19672083333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45994.19672083333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45994.19672083333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45994.19672083333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45994.19672083333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45994.19672083333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45994.19672083333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45994.19672083333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45994.19672083333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45994.19672083333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45994.19672083333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45994.19672083333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45994.19672083333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45994.19672083333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45994.19672083333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45994.19672083333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45994.19672083333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45994.19672083333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45994.19672083333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45994.19672083333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45994.19672083333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45994.19672083333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45994.19672083333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45994.19672083333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45994.19672083333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45994.19672083333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45994.19672083333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45994.19672083333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45994.19672083333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45994.19672083333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45994.19672083333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45994.19672083333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45994.19672083333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45994.19672083333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45994.19672083333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45994.19672083333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45994.19672083333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45994.19672083333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45994.19672083333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45994.19672083333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45994.19672083333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45994.19672083333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45994.19672083333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45994.19672083333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45994.19672083333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45994.19672083333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45994.19672083333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45994.19672083333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45994.19672083333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45994.19672083333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45994.19672083333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45994.19672083333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45994.19672083333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45994.19672083333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45994.19672083333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45994.19672083333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45994.19672083333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45994.19672083333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45994.19672083333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45994.19672083333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45994.19672083333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45994.19672083333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45994.19672083333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45994.19672083333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45994.19672083333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45994.19672083333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45994.19672083333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45994.19672083333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45994.19672083333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45994.19672083333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45994.19672083333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45994.19672083333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45994.19672083333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45994.19672083333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45994.19672083333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45994.19672083333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45994.19672083333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45994.19672083333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45994.19672083333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45994.19672083333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45994.19672083333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45994.19672083333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45994.19672083333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45994.19672083333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45994.19672083333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45994.19672083333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45994.19672083333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45994.19672083333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45994.19672083333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45994.19672083333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45994.19672083333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45994.19672083333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45994.19672083333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45994.19672083333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45994.19672083333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45994.19672083333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45994.19672083333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45994.19672083333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45994.19672083333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45994.19672083333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45994.19672083333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45994.19672083333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45994.19672083333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45994.19672083333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45994.19672083333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45994.19672083333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45994.19672083333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45994.19672083333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45994.19672083333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45994.19672083333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45994.19672083333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45994.19672083333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45994.19672083333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45994.19672083333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45994.19672083333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45994.19672083333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45994.19672083333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45994.19672083333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45994.19672083333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45994.19672083333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45994.19672083333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45994.19672083333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45994.19672083333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45994.19672083333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45994.19672083333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45994.19672083333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45994.19672083333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45994.19672083333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45994.19672083333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45994.19672083333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45994.19672083333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45994.19672083333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45994.19672083333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45994.19672083333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45994.19672083333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45994.19672083333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45994.19672083333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45994.19672083333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45994.19672083333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45994.19672083333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45994.19672083333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45994.19672083333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45994.19672083333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45994.19672083333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45994.19672083333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45994.19672083333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45994.19672083333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45994.19672083333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45994.19672083333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45994.19672083333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45994.19672083333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45994.19672083333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45994.19672083333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45994.19672083333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45994.19672083333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45994.19672083333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45994.19672083333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45994.19672083333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45994.19672083333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45994.19672083333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45994.19672083333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45994.19672083333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45994.19672083333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45994.19672083333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45994.19672083333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45994.19672083333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45994.19672083333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45994.19672083333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45994.19672083333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45994.19672083333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45994.19672083333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45994.19672083333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45994.19672083333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45994.19672083333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45994.19672083333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45994.19672083333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45994.19672083333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45994.19672083333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45994.19672083333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45994.19672083333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45994.19672083333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45994.19672083333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45994.19672083333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45994.19672083333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45994.19672083333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45994.19672083333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45994.19672083333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45994.19672083333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45994.19672083333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45994.19672083333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45994.19672083333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45994.19672083333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45994.19672083333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45994.19672083333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45994.19672083333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45994.19672083333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45994.19672083333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45994.19672083333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45994.19672083333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45994.19672083333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45994.19672083333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45994.19672083333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45994.19672083333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45994.19672083333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45994.19672083333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45994.19672083333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45994.19672083333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45994.19672083333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45994.19672083333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45994.19672083333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45994.19672083333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45994.19672083333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45994.19672083333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45994.19672083333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45994.19672083333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45994.19672083333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45994.19672083333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45994.19672083333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45994.19672083333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45994.19672083333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45994.19672083333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45994.19672083333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45994.19672083333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45994.19672083333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45994.19672083333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45994.19672083333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45994.19672083333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45994.19672083333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45994.19672083333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45994.19672083333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45994.19672083333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45994.19672083333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45994.19672083333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45994.19672083333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45994.19672083333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45994.19672083333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45994.19672083333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45994.19672083333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45994.19672083333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45994.19672083333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45994.19672083333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45994.19672083333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45994.19672083333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45994.19672083333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45994.19672083333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45994.19672083333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45994.19672083333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45994.19672083333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45994.19672083333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45994.19672083333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45994.19672083333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45994.19672083333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45994.19672083333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45994.19672083333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45994.19672083333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45994.19672083333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45994.19672083333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45994.19672083333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45994.19672083333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45994.19672083333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45994.19672083333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45994.19672083333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45994.19672083333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45994.19672083333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45994.19672083333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45994.19672083333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45994.19672083333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45994.19672083333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45994.19672083333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45994.19672083333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45994.19672083333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45994.19672083333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45994.19672083333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45994.19672083333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45994.19672083333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45994.19672083333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45994.19672083333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45994.19672083333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45994.19672083333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45994.19672083333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45994.19672083333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45994.19672083333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45994.19672083333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45994.19672083333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45994.19672083333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45994.19672083333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45994.19672083333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45994.19672083333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45994.19672083333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45994.19672083333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45994.19672083333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45994.19672083333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45994.19672083333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45994.19672083333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45994.19672083333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45994.19672083333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45994.19672083333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45994.19672083333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45994.19672083333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45994.19672083333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45994.19672083333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45994.19672083333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45994.19672083333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45994.19672083333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45994.19672083333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45994.19672083333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45994.19672083333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45994.19672083333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45994.19672083333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45994.19672083333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45994.19672083333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45994.19672083333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45994.19672083333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45994.19672083333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45994.19672083333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45994.19672083333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45994.19672083333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45994.19672083333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45994.19672083333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45994.19672083333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45994.19672083333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45994.19672083333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45994.19672083333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45994.19672083333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45994.19672083333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45994.19672083333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45994.19672083333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45994.19672083333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45994.19672083333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45994.19672083333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45994.19672083333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45994.19672083333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45994.19672083333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45994.19672083333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45994.19672083333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45994.19672083333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45994.19672083333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45994.19672083333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45994.19672083333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45994.19672083333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45994.19672083333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45994.19672083333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45994.19672083333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45994.19672083333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45994.19672083333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45994.19672083333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45994.19672083333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45994.19672083333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45994.19672083333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45994.19672083333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45994.19672083333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45994.19672083333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45994.19672083333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45994.19672083333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45994.19672083333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45994.19672083333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45994.19672083333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45994.19672083333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45994.19672083333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45994.19672083333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45994.19672083333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45994.19672083333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45994.19672083333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45994.19672083333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45994.19672083333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45994.19672083333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45994.19672083333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45994.19672083333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45994.19672083333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45994.19672083333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45994.19672083333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45994.19672083333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45994.19672083333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45994.19672083333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45994.19672083333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45994.19672083333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45994.19672083333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45994.19672083333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45994.19672083333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45994.19672083333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45994.19672083333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45994.19672083333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45994.19672083333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45994.19672083333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45994.19672083333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45994.19672083333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45994.19672083333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45994.19672083333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45994.19672083333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45994.19672083333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45994.19672083333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45994.19672083333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45994.19672083333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45994.19672083333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45994.19672083333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45994.19672083333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45994.19672083333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45994.19672083333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45994.19672083333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45994.19672083333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45994.19672083333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45994.19672083333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45994.19672083333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45994.19672083333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45994.19672083333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45994.19672083333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45994.19672083333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45994.19672083333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45994.19672083333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45994.19672083333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45994.19672083333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45994.19672083333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45994.19672083333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45994.19672083333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45994.19672083333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45994.19672083333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45994.19672083333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45994.19672083333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45994.19672083333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45994.19672083333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45994.19672083333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45994.19672083333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45994.19672083333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45994.19672083333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45994.19672083333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45994.19672083333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45994.19672083333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45994.19672083333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45994.19672083333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45994.19672083333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45994.19672083333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45994.19672083333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45994.19672083333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45994.19672083333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45994.19672083333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45994.19672083333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45994.19672083333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45994.19672083333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45994.19672083333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45994.19672083333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45994.19672083333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45994.19672083333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45994.19672083333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45994.19672083333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45994.19672083333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45994.19672083333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45994.19672083333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45994.19672083333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45994.19672083333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45994.19672083333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45994.19672083333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45994.19672083333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45994.19672083333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45994.19672083333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45994.19672083333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45994.19672083333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45994.19672083333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45994.19672083333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45994.19672083333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45994.19672083333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45994.19672083333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45994.19672083333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45994.19672083333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45994.19672083333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45994.19672083333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45994.19672083333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45994.19672083333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45994.19672083333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45994.19672083333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45994.19672083333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45994.19672083333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45994.19672083333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45994.19672083333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45994.19672083333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45994.19672083333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45994.19672083333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45994.19672083333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45994.19672083333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45994.19672083333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45994.19672083333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45994.19672083333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45994.19672083333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45994.19672083333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45994.19672083333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45994.19672083333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45994.19672083333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45994.19672083333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45994.19672083333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45994.19672083333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45994.19672083333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45994.19672083333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45994.19672083333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45994.19672083333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45994.19672083333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45994.19672083333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45994.19672083333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45994.19672083333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45994.19672083333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45994.19672083333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45994.19672083333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45994.19672083333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45994.19672083333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45994.19672083333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45994.19672083333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45994.19672083333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45994.19672083333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45994.19672083333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45994.19672083333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45994.19672083333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45994.19672083333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45994.19672083333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45994.19672083333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45994.19672083333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45994.19672083333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45994.19672083333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45994.19672083333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45994.19672083333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45994.19672083333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45994.19672083333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45994.19672083333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45994.19672083333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45994.19672083333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45994.19672083333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45994.19672083333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45994.19672083333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45994.19672083333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45994.19672083333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45994.19672083333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45994.19672083333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45994.19672083333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45994.19672083333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45994.19672083333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45994.19672083333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45994.19672083333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45994.19672083333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45994.19672083333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45994.19672083333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45994.19672083333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45994.19672083333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45994.19672083333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45994.19672083333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45994.19672083333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45994.19672083333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45994.19672083333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45994.19672083333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45994.19672083333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45994.19672083333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45994.19672083333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45994.19672083333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45994.19672083333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45994.19672083333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45994.19672083333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45994.19672083333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45994.19672083333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45994.19672083333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45994.19672083333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45994.19672083333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45994.19672083333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45994.19672083333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45994.19672083333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45994.19672083333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45994.19672083333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45994.19672083333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45994.19672083333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45994.19672083333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45994.19672083333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45994.19672083333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45994.19672083333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45994.19672083333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45994.19672083333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45994.19672083333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45994.19672083333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45994.19672083333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45994.19672083333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45994.19672083333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45994.19672083333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45994.19672083333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45994.19672083333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45994.19672083333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45994.19672083333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45994.19672083333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45994.19672083333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45994.19672083333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45994.19672083333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45994.19672083333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45994.19672083333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45994.19672083333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45994.19672083333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45994.19672083333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45994.19672083333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45994.19672083333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45994.19672083333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45994.19672083333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45994.19672083333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45994.19672083333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45994.19672083333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45994.19672083333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45994.19672083333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45994.19672083333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45994.19672083333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45994.19672083333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45994.19672083333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45994.19672083333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45994.19672083333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45994.19672083333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45994.19672083333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45994.19672083333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45994.19672083333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45994.19672083333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45994.19672083333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45994.19672083333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45994.19672083333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45994.19672083333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45994.19672083333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45994.19672083333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45994.19672083333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45994.19672083333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45994.19672083333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45994.19672083333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45994.19672083333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45994.19672083333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45994.19672083333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45994.19672083333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45994.19672083333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45994.19672083333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45994.19672083333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45994.19672083333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45994.19672083333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45994.19672083333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45994.19672083333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45994.19672083333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45994.19672083333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45994.19672083333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45994.19672083333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45994.19672083333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45994.19672083333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45994.19672083333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45994.19672083333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45994.19672083333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45994.19672083333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45994.19672083333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45994.19672083333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45994.19672083333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45994.19672083333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45994.19672083333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45994.19672083333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45994.19672083333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45994.19672083333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45994.19672083333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45994.19672083333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45994.19672083333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45994.19672083333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45994.19672083333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45994.19672083333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45994.19672083333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45994.19672083333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45994.19672083333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45994.19672083333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45994.19672083333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45994.19672083333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45994.19672083333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45994.19672083333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45994.19672083333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45994.19672083333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45994.19672083333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45994.19672083333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45994.19672083333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45994.19672083333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45994.19672083333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45994.19672083333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45994.19672083333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45994.19672083333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45994.19672083333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45994.19672083333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45994.19672083333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45994.19672083333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45994.19672083333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45994.19672083333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45994.19672083333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45994.19672083333</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290.7160032407337</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0.45929027777310694</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303.26824861110799</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0.20783194444084074</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45994.19672083333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45994.19672083333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45994.19672083333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45994.19672083333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45994.19672083333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45994.19672083333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45994.19672083333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45994.19672083333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45994.19672083333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45994.19672083333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45994.19672083333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45994.19672083333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45994.19672083333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45994.19672083333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45994.19672083333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45994.19672083333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45994.19672083333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45994.19672083333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45994.19672083333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45994.19672083333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45994.19672083333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45994.19672083333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45994.19672083333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45994.19672083333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45994.19672083333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45994.19672083333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45994.19672083333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45994.19672083333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45994.19672083333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45994.19672083333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45994.19672083333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45994.19672083333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45994.19672083333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45994.19672083333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45994.19672083333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45994.19672083333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45994.19672083333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45994.19672083333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45994.19672083333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45994.19672083333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45994.19672083333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45994.19672083333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45994.19672083333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45994.19672083333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45994.19672083333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45994.19672083333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45994.19672083333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45994.19672083333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45994.19672083333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45994.19672083333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45994.19672083333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45994.19672083333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45994.19672083333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45994.19672083333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45994.19672083333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45994.19672083333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45994.19672083333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45994.19672083333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45994.19672083333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45994.19672083333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45994.19672083333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45994.19672083333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45994.19672083333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45994.19672083333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45994.19672083333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45994.19672083333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45994.19672083333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45994.19672083333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45994.19672083333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45994.19672083333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45994.19672083333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45994.19672083333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45994.19672083333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45994.19672083333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45994.19672083333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45994.19672083333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45994.19672083333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45994.19672083333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45994.19672083333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45994.19672083333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45994.19672083333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45994.19672083333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45994.19672083333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45994.19672083333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45994.19672083333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45994.19672083333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45994.19672083333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45994.19672083333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45994.19672083333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45994.19672083333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45994.19672083333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45994.19672083333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45994.19672083333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45994.19672083333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45994.19672083333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45994.19672083333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45994.19672083333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45994.19672083333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45994.19672083333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45994.19672083333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45994.19672083333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45994.19672083333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45994.19672083333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45994.19672083333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45994.19672083333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45994.19672083333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45994.19672083333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45994.19672083333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45994.19672083333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45994.19672083333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45994.19672083333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45994.19672083333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45994.19672083333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45994.19672083333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45994.19672083333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45994.19672083333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45994.19672083333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45994.19672083333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45994.19672083333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45994.19672083333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45994.19672083333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45994.19672083333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45994.19672083333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45994.19672083333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45994.19672083333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45994.19672083333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45994.19672083333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45994.19672083333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45994.19672083333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45994.19672083333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45994.19672083333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45994.19672083333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45994.19672083333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45994.19672083333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45994.19672083333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45994.19672083333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45994.19672083333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45994.19672083333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45994.19672083333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45994.19672083333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45994.19672083333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45994.19672083333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45994.19672083333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45994.19672083333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45994.19672083333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45994.19672083333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45994.19672083333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45994.19672083333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45994.19672083333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45994.19672083333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45994.19672083333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45994.19672083333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45994.19672083333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45994.19672083333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45994.19672083333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45994.19672083333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45994.19672083333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45994.19672083333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45994.19672083333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45994.19672083333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45994.19672083333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45994.19672083333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45994.19672083333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45994.19672083333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45994.19672083333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45994.19672083333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45994.19672083333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45994.19672083333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45994.19672083333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45994.19672083333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45994.19672083333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45994.19672083333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45994.19672083333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45994.19672083333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45994.19672083333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45994.19672083333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45994.19672083333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45994.19672083333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45994.19672083333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45994.19672083333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45994.19672083333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45994.19672083333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45994.19672083333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45994.19672083333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45994.19672083333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45994.19672083333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45994.19672083333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45994.19672083333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45994.19672083333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45994.19672083333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45994.19672083333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45994.19672083333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45994.19672083333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45994.19672083333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45994.19672083333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45994.19672083333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45994.19672083333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45994.19672083333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45994.19672083333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45994.19672083333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45994.19672083333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45994.19672083333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45994.19672083333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45994.19672083333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45994.19672083333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45994.19672083333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45994.19672083333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45994.19672083333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45994.19672083333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45994.19672083333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45994.19672083333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45994.19672083333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45994.19672083333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45994.19672083333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45994.19672083333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45994.19672083333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45994.19672083333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45994.19672083333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45994.19672083333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45994.19672083333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45994.19672083333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45994.19672083333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45994.19672083333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45994.19672083333</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102.36466064814158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68.007843518513255</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45.535609722217487</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12.823422222216323</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45994.19672083333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45994.19672083333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45994.19672083333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45994.19672083333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45994.19672083333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45994.19672083333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45994.19672083333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45994.19672083333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45994.19672083333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45994.19672083333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45994.19672083333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45994.19672083333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45994.19672083333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45994.19672083333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45994.19672083333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45994.19672083333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45994.19672083333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45994.19672083333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45994.19672083333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45994.19672083333</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45994.19672083333</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2</v>
      </c>
      <c r="D2" s="119" t="s">
        <v>34862</v>
      </c>
      <c r="E2" s="142" t="s">
        <v>39106</v>
      </c>
      <c r="F2" s="121">
        <v>45994.133032407408</v>
      </c>
      <c r="G2" s="72">
        <f ca="1">IFERROR(NOW()-F2,"-")</f>
        <v>6.3688425922009628E-2</v>
      </c>
      <c r="H2" s="121">
        <v>45994.126319444447</v>
      </c>
      <c r="I2" s="119" t="str">
        <f>IFERROR(VLOOKUP(D2,DB!A:F,6,0),"")</f>
        <v>Generator-SG</v>
      </c>
      <c r="J2" s="119" t="str">
        <f>IFERROR(VLOOKUP(D2,DB!A:G,7,0),"")</f>
        <v>Dead</v>
      </c>
      <c r="K2" s="122" t="s">
        <v>39212</v>
      </c>
      <c r="L2" s="137" t="str">
        <f>IFERROR(VLOOKUP(D2,DB!A:I,9,0),"")</f>
        <v>Latis</v>
      </c>
    </row>
    <row r="3" spans="1:16382" ht="31.5" customHeight="1">
      <c r="A3" s="118"/>
      <c r="B3" s="119" t="str">
        <f>IFERROR(VLOOKUP(D3,DB!A:K,11,0),"")</f>
        <v>R6</v>
      </c>
      <c r="C3" s="120"/>
      <c r="D3" s="153" t="s">
        <v>32153</v>
      </c>
      <c r="E3" s="142"/>
      <c r="F3" s="121"/>
      <c r="G3" s="72">
        <f ca="1">IFERROR(NOW()-F3,"-")</f>
        <v>45994.19672083333</v>
      </c>
      <c r="H3" s="121"/>
      <c r="I3" s="119" t="str">
        <f>IFERROR(VLOOKUP(D3,DB!A:F,6,0),"")</f>
        <v>SCECO</v>
      </c>
      <c r="J3" s="119" t="str">
        <f>IFERROR(VLOOKUP(D3,DB!A:G,7,0),"")</f>
        <v>In progress+No BB Design</v>
      </c>
      <c r="K3" s="122"/>
      <c r="L3" s="137" t="str">
        <f>IFERROR(VLOOKUP(D3,DB!A:I,9,0),"")</f>
        <v>Latis</v>
      </c>
    </row>
    <row r="4" spans="1:16382" ht="31.5" customHeight="1">
      <c r="A4" s="118"/>
      <c r="B4" s="119" t="str">
        <f>IFERROR(VLOOKUP(D4,DB!A:K,11,0),"")</f>
        <v/>
      </c>
      <c r="C4" s="120"/>
      <c r="D4" s="119" t="s">
        <v>39213</v>
      </c>
      <c r="E4" s="142"/>
      <c r="F4" s="121"/>
      <c r="G4" s="72">
        <f ca="1">IFERROR(NOW()-F4,"-")</f>
        <v>45994.19672083333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45994.19672083333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45994.19672083333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45994.19672083333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45994.19672083333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45994.19672083333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45994.19672083333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45994.19672083333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45994.19672083333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45994.19672083333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45994.19672083333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45994.19672083333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45994.19672083333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45994.19672083333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45994.19672083333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45994.19672083333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45994.19672083333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45994.19672083333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45994.19672083333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45994.19672083333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45994.19672083333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45994.19672083333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45994.19672083333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45994.19672083333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45994.19672083333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45994.19672083333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45994.19672083333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45994.19672083333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45994.19672083333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45994.19672083333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45994.19672083333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45994.19672083333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45994.19672083333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45994.19672083333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45994.19672083333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45994.19672083333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45994.19672083333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45994.19672083333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45994.19672083333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45994.19672083333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45994.19672083333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45994.19672083333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45994.19672083333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45994.19672083333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45994.19672083333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45994.19672083333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45994.19672083333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45994.19672083333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45994.19672083333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45994.19672083333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45994.19672083333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45994.19672083333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45994.19672083333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45994.19672083333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45994.19672083333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45994.19672083333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45994.19672083333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45994.19672083333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45994.19672083333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45994.19672083333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45994.19672083333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45994.19672083333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45994.19672083333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45994.19672083333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45994.19672083333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45994.19672083333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45994.19672083333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45994.19672083333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45994.19672083333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45994.19672083333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45994.19672083333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45994.19672083333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45994.19672083333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45994.19672083333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45994.19672083333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45994.19672083333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45994.19672083333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45994.19672083333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45994.19672083333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45994.19672083333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45994.19672083333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45994.19672083333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45994.19672083333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45994.19672083333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45994.19672083333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45994.19672083333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45994.19672083333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45994.19672083333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45994.19672083333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45994.19672083333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45994.19672083333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45994.19672083333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45994.19672083333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45994.19672083333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45994.19672083333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45994.19672083333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45994.19672083333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45994.19672083333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45994.19672083333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45994.19672083333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45994.19672083333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45994.19672083333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45994.19672083333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45994.19672083333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45994.19672083333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45994.19672083333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45994.19672083333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45994.19672083333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45994.19672083333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45994.19672083333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45994.19672083333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45994.19672083333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45994.19672083333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45994.19672083333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45994.19672083333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45994.19672083333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45994.19672083333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45994.19672083333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45994.19672083333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45994.19672083333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45994.19672083333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45994.19672083333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45994.19672083333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45994.19672083333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45994.19672083333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45994.19672083333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45994.19672083333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45994.19672083333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45994.19672083333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45994.19672083333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45994.19672083333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45994.19672083333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45994.19672083333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45994.19672083333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45994.19672083333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45994.19672083333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45994.19672083333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45994.19672083333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45994.19672083333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45994.19672083333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45994.19672083333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45994.19672083333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45994.19672083333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45994.19672083333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45994.19672083333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45994.19672083333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45994.19672083333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45994.19672083333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45994.19672083333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45994.19672083333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45994.19672083333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45994.19672083333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45994.19672083333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45994.19672083333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45994.19672083333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45994.19672083333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45994.19672083333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45994.19672083333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45994.19672083333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45994.19672083333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45994.19672083333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45994.19672083333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45994.19672083333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45994.19672083333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45994.19672083333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45994.19672083333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45994.19672083333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45994.19672083333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45994.19672083333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45994.19672083333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45994.19672083333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45994.19672083333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45994.19672083333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45994.19672083333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45994.19672083333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45994.19672083333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45994.19672083333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45994.19672083333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45994.19672083333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45994.19672083333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45994.19672083333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45994.19672083333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45994.19672083333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45994.19672083333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45994.19672083333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45994.19672083333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45994.19672083333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45994.19672083333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45994.19672083333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45994.19672083333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45994.19672083333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45994.19672083333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45994.19672083333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45994.19672083333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45994.19672083333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45994.19672083333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45994.19672083333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45994.19672083333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45994.19672083333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45994.19672083333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45994.19672083333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45994.19672083333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45994.19672083333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45994.19672083333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45994.19672083333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45994.19672083333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45994.19672083333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45994.19672083333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45994.19672083333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45994.19672083333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45994.19672083333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45994.19672083333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45994.19672083333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45994.19672083333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45994.19672083333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45994.19672083333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45994.19672083333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45994.19672083333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45994.19672083333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45994.19672083333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45994.19672083333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45994.19672083333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45994.19672083333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45994.19672083333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45994.19672083333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45994.19672083333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45994.19672083333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45994.19672083333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45994.19672083333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45994.19672083333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45994.19672083333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45994.19672083333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45994.19672083333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45994.19672083333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45994.19672083333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45994.19672083333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45994.19672083333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45994.19672083333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45994.19672083333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45994.19672083333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45994.19672083333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45994.19672083333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45994.19672083333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45994.19672083333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45994.19672083333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45994.19672083333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45994.19672083333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45994.19672083333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45994.19672083333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45994.19672083333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45994.19672083333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45994.19672083333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45994.19672083333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45994.19672083333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45994.19672083333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45994.19672083333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45994.19672083333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45994.19672083333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45994.19672083333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45994.19672083333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45994.19672083333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45994.19672083333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45994.19672083333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45994.19672083333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45994.19672083333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45994.19672083333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45994.19672083333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45994.19672083333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45994.19672083333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45994.19672083333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45994.19672083333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45994.19672083333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45994.19672083333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45994.19672083333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45994.19672083333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45994.19672083333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45994.19672083333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45994.19672083333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45994.19672083333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45994.19672083333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45994.19672083333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45994.19672083333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45994.19672083333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45994.19672083333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45994.19672083333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45994.19672083333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45994.19672083333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45994.19672083333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45994.19672083333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45994.19672083333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45994.19672083333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45994.19672083333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45994.19672083333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45994.19672083333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45994.19672083333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45994.19672083333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45994.19672083333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45994.19672083333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45994.19672083333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45994.19672083333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45994.19672083333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45994.19672083333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45994.19672083333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45994.19672083333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45994.19672083333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45994.19672083333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45994.19672083333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45994.19672083333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45994.19672083333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45994.19672083333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45994.19672083333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45994.19672083333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45994.19672083333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45994.19672083333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45994.19672083333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45994.19672083333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45994.19672083333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45994.19672083333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45994.19672083333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45994.19672083333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45994.19672083333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45994.19672083333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45994.19672083333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45994.19672083333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45994.19672083333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45994.19672083333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45994.19672083333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45994.19672083333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45994.19672083333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45994.19672083333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45994.19672083333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45994.19672083333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45994.19672083333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45994.19672083333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45994.19672083333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45994.19672083333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45994.19672083333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45994.19672083333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45994.19672083333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45994.19672083333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45994.19672083333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45994.19672083333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45994.19672083333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45994.19672083333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45994.19672083333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45994.19672083333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45994.19672083333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45994.19672083333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45994.19672083333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45994.19672083333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45994.19672083333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45994.19672083333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45994.19672083333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45994.19672083333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45994.19672083333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45994.19672083333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45994.19672083333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45994.19672083333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45994.19672083333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45994.19672083333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45994.19672083333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45994.19672083333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45994.19672083333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45994.19672083333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45994.19672083333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45994.19672083333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45994.19672083333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45994.19672083333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45994.19672083333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45994.19672083333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45994.19672083333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45994.19672083333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45994.19672083333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45994.19672083333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45994.19672083333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45994.19672083333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45994.19672083333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45994.19672083333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45994.19672083333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45994.19672083333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45994.19672083333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45994.19672083333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45994.19672083333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45994.19672083333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45994.19672083333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45994.19672083333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45994.19672083333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45994.19672083333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45994.19672083333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45994.19672083333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45994.19672083333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45994.19672083333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45994.19672083333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45994.19672083333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45994.19672083333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45994.19672083333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45994.19672083333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45994.19672083333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45994.19672083333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45994.19672083333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45994.19672083333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45994.19672083333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45994.19672083333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45994.19672083333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45994.19672083333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45994.19672083333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45994.19672083333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45994.19672083333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45994.19672083333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45994.19672083333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45994.19672083333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45994.19672083333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45994.19672083333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45994.19672083333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45994.19672083333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45994.19672083333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45994.19672083333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45994.19672083333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45994.19672083333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45994.19672083333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45994.19672083333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45994.19672083333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45994.19672083333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45994.19672083333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45994.19672083333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45994.19672083333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45994.19672083333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45994.19672083333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45994.19672083333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45994.19672083333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45994.19672083333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45994.19672083333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45994.19672083333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45994.19672083333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45994.19672083333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45994.19672083333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45994.19672083333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45994.19672083333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45994.19672083333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45994.19672083333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45994.19672083333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45994.19672083333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45994.19672083333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45994.19672083333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45994.19672083333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45994.19672083333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45994.19672083333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45994.19672083333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45994.19672083333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45994.19672083333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45994.19672083333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45994.19672083333</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45994.19672083333</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2025-12-03T02:44:34Z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