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74" documentId="120_S{2AC9BD13-BADA-5192-A53E-5A8FF88502F6}" xr6:coauthVersionLast="47" xr6:coauthVersionMax="47" xr10:uidLastSave="{A430ADBE-716A-47D8-9A88-237D6808A55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<sst xmlns="http://schemas.openxmlformats.org/spreadsheetml/2006/main" count="180305" uniqueCount="39133">
  <si>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</si>
  <si>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</si>
  <si>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</si>
  <si>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</si>
  <si>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</si>
  <si>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</si>
  <si>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</si>
  <si>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</si>
  <si>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</si>
  <si>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</si>
  <si>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</si>
  <si>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</si>
  <si>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</si>
  <si>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</si>
  <si>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</si>
  <si>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</si>
  <si>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</si>
  <si>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</si>
  <si>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</si>
  <si>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</si>
  <si>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</si>
  <si>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</si>
  <si>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</si>
  <si>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</si>
  <si>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</si>
  <si>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</si>
  <si>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</si>
  <si>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</si>
  <si>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</si>
  <si>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</si>
  <si>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</si>
  <si>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</si>
  <si>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</si>
  <si>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</si>
  <si>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</si>
  <si>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</si>
  <si>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</si>
  <si>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</si>
  <si>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</si>
  <si>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</si>
  <si>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</si>
  <si>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</si>
  <si>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</si>
  <si>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</si>
  <si>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</si>
  <si>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</si>
  <si>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</si>
  <si>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</si>
  <si>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</si>
  <si>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</si>
  <si>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</si>
  <si>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</si>
  <si>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</si>
  <si>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</si>
  <si>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</si>
  <si>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</si>
  <si>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</si>
  <si>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</si>
  <si>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</si>
  <si>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</si>
  <si>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</si>
  <si>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</si>
  <si>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</si>
  <si>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</si>
  <si>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</si>
  <si>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</si>
  <si>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</si>
  <si>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</si>
  <si>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</si>
  <si>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</si>
  <si>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</si>
  <si>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</si>
  <si>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</si>
  <si>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</si>
  <si>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</si>
  <si>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</si>
  <si>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</si>
  <si>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</si>
  <si>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</si>
  <si>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</si>
  <si>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</si>
  <si>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</si>
  <si>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</si>
  <si>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</si>
  <si>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</si>
  <si>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</si>
  <si>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</si>
  <si>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</si>
  <si>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</si>
  <si>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</si>
  <si>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</si>
  <si>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</si>
  <si>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</si>
  <si>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</si>
  <si>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</si>
  <si>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</si>
  <si>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</si>
  <si>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</si>
  <si>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</si>
  <si>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</si>
  <si>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</si>
  <si>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</si>
  <si>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</si>
  <si>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</si>
  <si>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</si>
  <si>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</si>
  <si>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</si>
  <si>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</si>
  <si>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</si>
  <si>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</si>
  <si>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</si>
  <si>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</si>
  <si>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</si>
  <si>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</si>
  <si>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</si>
  <si>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</si>
  <si>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</si>
  <si>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</si>
  <si>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</si>
  <si>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</si>
  <si>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</si>
  <si>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</si>
  <si>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</si>
  <si>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</si>
  <si>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</si>
  <si>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</si>
  <si>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</si>
  <si>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</si>
  <si>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</si>
  <si>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</si>
  <si>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</si>
  <si>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</si>
  <si>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</si>
  <si>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</si>
  <si>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</si>
  <si>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</si>
  <si>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</si>
  <si>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</si>
  <si>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</si>
  <si>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</si>
  <si>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</si>
  <si>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</si>
  <si>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</si>
  <si>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</si>
  <si>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</si>
  <si>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</si>
  <si>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</si>
  <si>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</si>
  <si>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</si>
  <si>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</si>
  <si>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</si>
  <si>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</si>
  <si>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</si>
  <si>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</si>
  <si>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</si>
  <si>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</si>
  <si>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</si>
  <si>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</si>
  <si>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</si>
  <si>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</si>
  <si>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</si>
  <si>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</si>
  <si>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</si>
  <si>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</si>
  <si>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</si>
  <si>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</si>
  <si>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</si>
  <si>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</si>
  <si>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</si>
  <si>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</si>
  <si>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</si>
  <si>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</si>
  <si>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</si>
  <si>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</si>
  <si>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</si>
  <si>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</si>
  <si>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</si>
  <si>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</si>
  <si>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</si>
  <si>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</si>
  <si>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</si>
  <si>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</si>
  <si>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</si>
  <si>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</si>
  <si>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</si>
  <si>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</si>
  <si>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</si>
  <si>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</si>
  <si>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</si>
  <si>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</si>
  <si>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</si>
  <si>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</si>
  <si>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</si>
  <si>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</si>
  <si>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</si>
  <si>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</si>
  <si>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</si>
  <si>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</si>
  <si>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</si>
  <si>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</si>
  <si>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</si>
  <si>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</si>
  <si>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</si>
  <si>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</si>
  <si>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</si>
  <si>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</si>
  <si>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</si>
  <si>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</si>
  <si>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</si>
  <si>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</si>
  <si>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</si>
  <si>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</si>
  <si>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</si>
  <si>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</si>
  <si>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</si>
  <si>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</si>
  <si>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</si>
  <si>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</si>
  <si>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</si>
  <si>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</si>
  <si>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</si>
  <si>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</si>
  <si>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</si>
  <si>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</si>
  <si>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</si>
  <si>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</si>
  <si>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</si>
  <si>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</si>
  <si>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</si>
  <si>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</si>
  <si>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</si>
  <si>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</si>
  <si>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</si>
  <si>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</si>
  <si>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</si>
  <si>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</si>
  <si>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</si>
  <si>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</si>
  <si>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</si>
  <si>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</si>
  <si>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</si>
  <si>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</si>
  <si>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</si>
  <si>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</si>
  <si>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</si>
  <si>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</si>
  <si>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</si>
  <si>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</si>
  <si>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</si>
  <si>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</si>
  <si>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</si>
  <si>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</si>
  <si>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</si>
  <si>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</si>
  <si>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</si>
  <si>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</si>
  <si>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</si>
  <si>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</si>
  <si>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</si>
  <si>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</si>
  <si>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</si>
  <si>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</si>
  <si>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</si>
  <si>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</si>
  <si>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</si>
  <si>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</si>
  <si>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</si>
  <si>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</si>
  <si>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</si>
  <si>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</si>
  <si>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</si>
  <si>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</si>
  <si>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</si>
  <si>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</si>
  <si>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</si>
  <si>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</si>
  <si>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</si>
  <si>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</si>
  <si>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</si>
  <si>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</si>
  <si>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</si>
  <si>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</si>
  <si>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</si>
  <si>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</si>
  <si>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</si>
  <si>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</si>
  <si>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</si>
  <si>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</si>
  <si>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</si>
  <si>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</si>
  <si>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</si>
  <si>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</si>
  <si>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</si>
  <si>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</si>
  <si>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</si>
  <si>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</si>
  <si>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</si>
  <si>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</si>
  <si>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</si>
  <si>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</si>
  <si>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</si>
  <si>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</si>
  <si>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</si>
  <si>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</si>
  <si>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</si>
  <si>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</si>
  <si>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</si>
  <si>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</si>
  <si>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</si>
  <si>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</si>
  <si>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</si>
  <si>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</si>
  <si>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</si>
  <si>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</si>
  <si>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</si>
  <si>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</si>
  <si>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</si>
  <si>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</si>
  <si>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</si>
  <si>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</si>
  <si>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</si>
  <si>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</si>
  <si>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</si>
  <si>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</si>
  <si>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</si>
  <si>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</si>
  <si>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</si>
  <si>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</si>
  <si>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</si>
  <si>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</si>
  <si>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</si>
  <si>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</si>
  <si>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</si>
  <si>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</si>
  <si>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</si>
  <si>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</si>
  <si>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</si>
  <si>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</si>
  <si>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</si>
  <si>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</si>
  <si>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</si>
  <si>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</si>
  <si>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</si>
  <si>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</si>
  <si>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</si>
  <si>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</si>
  <si>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</si>
  <si>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</si>
  <si>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</si>
  <si>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</si>
  <si>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</si>
  <si>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</si>
  <si>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</si>
  <si>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</si>
  <si>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</si>
  <si>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</si>
  <si>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</si>
  <si>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</si>
  <si>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</si>
  <si>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</si>
  <si>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</si>
  <si>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</si>
  <si>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</si>
  <si>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</si>
  <si>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</si>
  <si>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</si>
  <si>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</si>
  <si>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</si>
  <si>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</si>
  <si>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</si>
  <si>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</si>
  <si>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</si>
  <si>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</si>
  <si>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</si>
  <si>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</si>
  <si>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</si>
  <si>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</si>
  <si>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</si>
  <si>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</si>
  <si>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</si>
  <si>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</si>
  <si>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</si>
  <si>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</si>
  <si>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</si>
  <si>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</si>
  <si>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</si>
  <si>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</si>
  <si>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</si>
  <si>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</si>
  <si>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</si>
  <si>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</si>
  <si>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</si>
  <si>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</si>
  <si>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</si>
  <si>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</si>
  <si>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</si>
  <si>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</si>
  <si>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</si>
  <si>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</si>
  <si>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</si>
  <si>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</si>
  <si>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</si>
  <si>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</si>
  <si>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</si>
  <si>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</si>
  <si>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</si>
  <si>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</si>
  <si>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</si>
  <si>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</si>
  <si>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</si>
  <si>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</si>
  <si>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</si>
  <si>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</si>
  <si>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</si>
  <si>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</si>
  <si>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</si>
  <si>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</si>
  <si>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</si>
  <si>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</si>
  <si>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</si>
  <si>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</si>
  <si>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</si>
  <si>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</si>
  <si>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</si>
  <si>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</si>
  <si>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</si>
  <si>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</si>
  <si>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</si>
  <si>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</si>
  <si>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</si>
  <si>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</si>
  <si>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</si>
  <si>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</si>
  <si>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</si>
  <si>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</si>
  <si>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</si>
  <si>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</si>
  <si>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</si>
  <si>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</si>
  <si>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</si>
  <si>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</si>
  <si>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</si>
  <si>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</si>
  <si>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</si>
  <si>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</si>
  <si>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</si>
  <si>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</si>
  <si>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</si>
  <si>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</si>
  <si>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</si>
  <si>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</si>
  <si>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</si>
  <si>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</si>
  <si>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</si>
  <si>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</si>
  <si>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</si>
  <si>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</si>
  <si>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</si>
  <si>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</si>
  <si>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</si>
  <si>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</si>
  <si>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</si>
  <si>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</si>
  <si>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</si>
  <si>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</si>
  <si>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</si>
  <si>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</si>
  <si>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</si>
  <si>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</si>
  <si>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</si>
  <si>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</si>
  <si>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</si>
  <si>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</si>
  <si>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</si>
  <si>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</si>
  <si>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</si>
  <si>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</si>
  <si>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</si>
  <si>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</si>
  <si>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</si>
  <si>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</si>
  <si>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</si>
  <si>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</si>
  <si>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</si>
  <si>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</si>
  <si>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</si>
  <si>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</si>
  <si>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</si>
  <si>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</si>
  <si>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</si>
  <si>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</si>
  <si>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</si>
  <si>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</si>
  <si>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</si>
  <si>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</si>
  <si>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</si>
  <si>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</si>
  <si>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</si>
  <si>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</si>
  <si>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</si>
  <si>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</si>
  <si>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</si>
  <si>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</si>
  <si>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</si>
  <si>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</si>
  <si>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</si>
  <si>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</si>
  <si>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</si>
  <si>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</si>
  <si>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</si>
  <si>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</si>
  <si>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</si>
  <si>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</si>
  <si>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</si>
  <si>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</si>
  <si>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</si>
  <si>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</si>
  <si>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</si>
  <si>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</si>
  <si>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</si>
  <si>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</si>
  <si>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</si>
  <si>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</si>
  <si>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</si>
  <si>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</si>
  <si>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</si>
  <si>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</si>
  <si>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</si>
  <si>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</si>
  <si>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</si>
  <si>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</si>
  <si>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</si>
  <si>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</si>
  <si>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</si>
  <si>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</si>
  <si>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</si>
  <si>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</si>
  <si>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</si>
  <si>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</si>
  <si>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</si>
  <si>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</si>
  <si>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</si>
  <si>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</si>
  <si>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</si>
  <si>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</si>
  <si>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</si>
  <si>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</si>
  <si>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</si>
  <si>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</si>
  <si>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</si>
  <si>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</si>
  <si>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</si>
  <si>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</si>
  <si>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</si>
  <si>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</si>
  <si>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</si>
  <si>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</si>
  <si>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</si>
  <si>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</si>
  <si>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</si>
  <si>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</si>
  <si>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</si>
  <si>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</si>
  <si>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</si>
  <si>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</si>
  <si>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</si>
  <si>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</si>
  <si>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</si>
  <si>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</si>
  <si>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</si>
  <si>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</si>
  <si>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</si>
  <si>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</si>
  <si>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</si>
  <si>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</si>
  <si>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</si>
  <si>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</si>
  <si>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</si>
  <si>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</si>
  <si>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</si>
  <si>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</si>
  <si>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</si>
  <si>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</si>
  <si>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</si>
  <si>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</si>
  <si>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</si>
  <si>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</si>
  <si>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</si>
  <si>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</si>
  <si>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</si>
  <si>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</si>
  <si>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</si>
  <si>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</si>
  <si>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</si>
  <si>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</si>
  <si>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</si>
  <si>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</si>
  <si>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</si>
  <si>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</si>
  <si>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</si>
  <si>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</si>
  <si>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</si>
  <si>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</si>
  <si>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</si>
  <si>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</si>
  <si>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</si>
  <si>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</si>
  <si>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</si>
  <si>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</si>
  <si>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</si>
  <si>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</si>
  <si>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</si>
  <si>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</si>
  <si>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</si>
  <si>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</si>
  <si>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</si>
  <si>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</si>
  <si>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</si>
  <si>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</si>
  <si>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</si>
  <si>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</si>
  <si>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</si>
  <si>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</si>
  <si>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</si>
  <si>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</si>
  <si>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</si>
  <si>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</si>
  <si>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</si>
  <si>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</si>
  <si>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</si>
  <si>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</si>
  <si>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</si>
  <si>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</si>
  <si>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</si>
  <si>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</si>
  <si>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</si>
  <si>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</si>
  <si>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</si>
  <si>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</si>
  <si>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</si>
  <si>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</si>
  <si>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</si>
  <si>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</si>
  <si>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</si>
  <si>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</si>
  <si>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</si>
  <si>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</si>
  <si>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</si>
  <si>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</si>
  <si>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</si>
  <si>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</si>
  <si>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</si>
  <si>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</si>
  <si>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</si>
  <si>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</si>
  <si>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</si>
  <si>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</si>
  <si>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</si>
  <si>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</si>
  <si>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</si>
  <si>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</si>
  <si>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</si>
  <si>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</si>
  <si>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</si>
  <si>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</si>
  <si>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</si>
  <si>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</si>
  <si>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</si>
  <si>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</si>
  <si>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</si>
  <si>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</si>
  <si>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</si>
  <si>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</si>
  <si>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</si>
  <si>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</si>
  <si>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</si>
  <si>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</si>
  <si>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</si>
  <si>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</si>
  <si>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</si>
  <si>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</si>
  <si>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</si>
  <si>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</si>
  <si>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</si>
  <si>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</si>
  <si>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</si>
  <si>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</si>
  <si>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</si>
  <si>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</si>
  <si>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</si>
  <si>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</si>
  <si>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</si>
  <si>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</si>
  <si>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</si>
  <si>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</si>
  <si>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</si>
  <si>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</si>
  <si>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</si>
  <si>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</si>
  <si>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</si>
  <si>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</si>
  <si>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</si>
  <si>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</si>
  <si>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</si>
  <si>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</si>
  <si>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</si>
  <si>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</si>
  <si>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</si>
  <si>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</si>
  <si>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</si>
  <si>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</si>
  <si>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</si>
  <si>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</si>
  <si>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</si>
  <si>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</si>
  <si>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</si>
  <si>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</si>
  <si>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</si>
  <si>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</si>
  <si>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</si>
  <si>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</si>
  <si>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</si>
  <si>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</si>
  <si>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</si>
  <si>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</si>
  <si>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</si>
  <si>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</si>
  <si>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</si>
  <si>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</si>
  <si>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</si>
  <si>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</si>
  <si>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</si>
  <si>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</si>
  <si>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</si>
  <si>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</si>
  <si>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</si>
  <si>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</si>
  <si>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</si>
  <si>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</si>
  <si>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</si>
  <si>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</si>
  <si>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</si>
  <si>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</si>
  <si>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</si>
  <si>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</si>
  <si>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</si>
  <si>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</si>
  <si>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</si>
  <si>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</si>
  <si>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</si>
  <si>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</si>
  <si>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</si>
  <si>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</si>
  <si>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</si>
  <si>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</si>
  <si>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</si>
  <si>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</si>
  <si>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</si>
  <si>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</si>
  <si>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</si>
  <si>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</si>
  <si>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</si>
  <si>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</si>
  <si>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</si>
  <si>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</si>
  <si>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</si>
  <si>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</si>
  <si>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</si>
  <si>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</si>
  <si>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</si>
  <si>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</si>
  <si>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</si>
  <si>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</si>
  <si>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</si>
  <si>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</si>
  <si>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</si>
  <si>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</si>
  <si>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</si>
  <si>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</si>
  <si>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</si>
  <si>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</si>
  <si>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</si>
  <si>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</si>
  <si>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</si>
  <si>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</si>
  <si>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</si>
  <si>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</si>
  <si>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</si>
  <si>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</si>
  <si>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</si>
  <si>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</si>
  <si>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</si>
  <si>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</si>
  <si>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</si>
  <si>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</si>
  <si>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</si>
  <si>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</si>
  <si>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</si>
  <si>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</si>
  <si>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</si>
  <si>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</si>
  <si>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</si>
  <si>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</si>
  <si>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</si>
  <si>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</si>
  <si>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</si>
  <si>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</si>
  <si>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</si>
  <si>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</si>
  <si>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</si>
  <si>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</si>
  <si>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</si>
  <si>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</si>
  <si>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</si>
  <si>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</si>
  <si>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</si>
  <si>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</si>
  <si>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</si>
  <si>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</si>
  <si>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</si>
  <si>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</si>
  <si>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</si>
  <si>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</si>
  <si>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</si>
  <si>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</si>
  <si>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</si>
  <si>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</si>
  <si>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</si>
  <si>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</si>
  <si>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</si>
  <si>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</si>
  <si>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</si>
  <si>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</si>
  <si>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</si>
  <si>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</si>
  <si>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</si>
  <si>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</si>
  <si>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</si>
  <si>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</si>
  <si>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</si>
  <si>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</si>
  <si>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</si>
  <si>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</si>
  <si>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</si>
  <si>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</si>
  <si>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</si>
  <si>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</si>
  <si>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</si>
  <si>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</si>
  <si>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</si>
  <si>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</si>
  <si>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</si>
  <si>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</si>
  <si>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</si>
  <si>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</si>
  <si>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</si>
  <si>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</si>
  <si>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</si>
  <si>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</si>
  <si>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</si>
  <si>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</si>
  <si>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</si>
  <si>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</si>
  <si>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</si>
  <si>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</si>
  <si>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</si>
  <si>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</si>
  <si>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</si>
  <si>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</si>
  <si>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</si>
  <si>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</si>
  <si>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</si>
  <si>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</si>
  <si>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</si>
  <si>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</si>
  <si>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</si>
  <si>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</si>
  <si>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</si>
  <si>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</si>
  <si>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</si>
  <si>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</si>
  <si>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</si>
  <si>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</si>
  <si>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</si>
  <si>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</si>
  <si>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</si>
  <si>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</si>
  <si>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</si>
  <si>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</si>
  <si>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</si>
  <si>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</si>
  <si>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</si>
  <si>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</si>
  <si>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</si>
  <si>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</si>
  <si>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</si>
  <si>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</si>
  <si>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</si>
  <si>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</si>
  <si>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</si>
  <si>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</si>
  <si>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</si>
  <si>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</si>
  <si>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</si>
  <si>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</si>
  <si>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</si>
  <si>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</si>
  <si>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</si>
  <si>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</si>
  <si>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</si>
  <si>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</si>
  <si>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</si>
  <si>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</si>
  <si>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</si>
  <si>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</si>
  <si>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</si>
  <si>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</si>
  <si>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</si>
  <si>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</si>
  <si>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</si>
  <si>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</si>
  <si>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</si>
  <si>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</si>
  <si>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</si>
  <si>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</si>
  <si>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</si>
  <si>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</si>
  <si>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</si>
  <si>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</si>
  <si>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</si>
  <si>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</si>
  <si>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</si>
  <si>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</si>
  <si>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</si>
  <si>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</si>
  <si>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</si>
  <si>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</si>
  <si>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</si>
  <si>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</si>
  <si>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</si>
  <si>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</si>
  <si>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</si>
  <si>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</si>
  <si>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</si>
  <si>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</si>
  <si>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</si>
  <si>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</si>
  <si>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</si>
  <si>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</si>
  <si>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</si>
  <si>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</si>
  <si>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</si>
  <si>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</si>
  <si>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</si>
  <si>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</si>
  <si>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</si>
  <si>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</si>
  <si>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</si>
  <si>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</si>
  <si>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</si>
  <si>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</si>
  <si>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</si>
  <si>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</si>
  <si>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</si>
  <si>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</si>
  <si>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</si>
  <si>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</si>
  <si>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</si>
  <si>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</si>
  <si>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</si>
  <si>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</si>
  <si>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</si>
  <si>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</si>
  <si>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</si>
  <si>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</si>
  <si>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</si>
  <si>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</si>
  <si>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</si>
  <si>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</si>
  <si>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</si>
  <si>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</si>
  <si>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</si>
  <si>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</si>
  <si>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</si>
  <si>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</si>
  <si>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</si>
  <si>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</si>
  <si>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</si>
  <si>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</si>
  <si>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</si>
  <si>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</si>
  <si>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</si>
  <si>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</si>
  <si>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</si>
  <si>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</si>
  <si>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</si>
  <si>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</si>
  <si>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</si>
  <si>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</si>
  <si>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</si>
  <si>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</si>
  <si>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</si>
  <si>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</si>
  <si>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</si>
  <si>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</si>
  <si>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</si>
  <si>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</si>
  <si>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</si>
  <si>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</si>
  <si>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</si>
  <si>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</si>
  <si>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</si>
  <si>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</si>
  <si>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</si>
  <si>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</si>
  <si>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</si>
  <si>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</si>
  <si>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</si>
  <si>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</si>
  <si>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</si>
  <si>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</si>
  <si>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</si>
  <si>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</si>
  <si>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</si>
  <si>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</si>
  <si>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</si>
  <si>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</si>
  <si>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</si>
  <si>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</si>
  <si>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</si>
  <si>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</si>
  <si>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</si>
  <si>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</si>
  <si>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</si>
  <si>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</si>
  <si>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</si>
  <si>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</si>
  <si>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</si>
  <si>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</si>
  <si>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</si>
  <si>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</si>
  <si>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</si>
  <si>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</si>
  <si>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</si>
  <si>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</si>
  <si>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</si>
  <si>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</si>
  <si>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</si>
  <si>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</si>
  <si>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</si>
  <si>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</si>
  <si>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</si>
  <si>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</si>
  <si>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</si>
  <si>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</si>
  <si>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</si>
  <si>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</si>
  <si>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</si>
  <si>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</si>
  <si>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</si>
  <si>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</si>
  <si>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</si>
  <si>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</si>
  <si>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</si>
  <si>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</si>
  <si>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</si>
  <si>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</si>
  <si>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</si>
  <si>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</si>
  <si>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</si>
  <si>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</si>
  <si>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</si>
  <si>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</si>
  <si>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</si>
  <si>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</si>
  <si>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</si>
  <si>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</si>
  <si>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</si>
  <si>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</si>
  <si>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</si>
  <si>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</si>
  <si>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</si>
  <si>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</si>
  <si>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</si>
  <si>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</si>
  <si>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</si>
  <si>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</si>
  <si>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</si>
  <si>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</si>
  <si>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</si>
  <si>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</si>
  <si>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</si>
  <si>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</si>
  <si>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</si>
  <si>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</si>
  <si>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</si>
  <si>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</si>
  <si>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</si>
  <si>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</si>
  <si>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</si>
  <si>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</si>
  <si>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</si>
  <si>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</si>
  <si>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</si>
  <si>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</si>
  <si>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</si>
  <si>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</si>
  <si>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</si>
  <si>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</si>
  <si>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</si>
  <si>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</si>
  <si>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</si>
  <si>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</si>
  <si>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</si>
  <si>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</si>
  <si>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</si>
  <si>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</si>
  <si>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</si>
  <si>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</si>
  <si>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</si>
  <si>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</si>
  <si>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</si>
  <si>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</si>
  <si>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</si>
  <si>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</si>
  <si>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</si>
  <si>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</si>
  <si>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</si>
  <si>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</si>
  <si>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</si>
  <si>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</si>
  <si>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</si>
  <si>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</si>
  <si>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</si>
  <si>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</si>
  <si>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</si>
  <si>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</si>
  <si>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</si>
  <si>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</si>
  <si>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</si>
  <si>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</si>
  <si>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</si>
  <si>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</si>
  <si>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</si>
  <si>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</si>
  <si>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</si>
  <si>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</si>
  <si>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</si>
  <si>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</si>
  <si>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</si>
  <si>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</si>
  <si>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</si>
  <si>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</si>
  <si>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</si>
  <si>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</si>
  <si>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</si>
  <si>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</si>
  <si>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</si>
  <si>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</si>
  <si>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</si>
  <si>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</si>
  <si>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</si>
  <si>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</si>
  <si>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</si>
  <si>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</si>
  <si>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</si>
  <si>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</si>
  <si>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</si>
  <si>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</si>
  <si>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</si>
  <si>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</si>
  <si>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</si>
  <si>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</si>
  <si>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</si>
  <si>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</si>
  <si>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</si>
  <si>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</si>
  <si>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</si>
  <si>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</si>
  <si>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</si>
  <si>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</si>
  <si>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</si>
  <si>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</si>
  <si>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</si>
  <si>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</si>
  <si>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</si>
  <si>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</si>
  <si>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</si>
  <si>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</si>
  <si>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</si>
  <si>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</si>
  <si>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</si>
  <si>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</si>
  <si>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</si>
  <si>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</si>
  <si>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</si>
  <si>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</si>
  <si>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</si>
  <si>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</si>
  <si>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</si>
  <si>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</si>
  <si>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</si>
  <si>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</si>
  <si>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</si>
  <si>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</si>
  <si>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</si>
  <si>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</si>
  <si>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</si>
  <si>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</si>
  <si>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</si>
  <si>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</si>
  <si>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</si>
  <si>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</si>
  <si>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</si>
  <si>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</si>
  <si>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</si>
  <si>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</si>
  <si>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</si>
  <si>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</si>
  <si>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</si>
  <si>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</si>
  <si>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</si>
  <si>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</si>
  <si>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</si>
  <si>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</si>
  <si>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</si>
  <si>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</si>
  <si>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</si>
  <si>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</si>
  <si>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</si>
  <si>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</si>
  <si>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</si>
  <si>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</si>
  <si>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</si>
  <si>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</si>
  <si>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</si>
  <si>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</si>
  <si>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</si>
  <si>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</si>
  <si>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</si>
  <si>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</si>
  <si>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</si>
  <si>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</si>
  <si>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</si>
  <si>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</si>
  <si>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</si>
  <si>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</si>
  <si>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</si>
  <si>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</si>
  <si>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</si>
  <si>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</si>
  <si>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</si>
  <si>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</si>
  <si>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</si>
  <si>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</si>
  <si>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</si>
  <si>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</si>
  <si>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</si>
  <si>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</si>
  <si>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</si>
  <si>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</si>
  <si>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</si>
  <si>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</si>
  <si>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</si>
  <si>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</si>
  <si>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</si>
  <si>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</si>
  <si>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</si>
  <si>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</si>
  <si>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</si>
  <si>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</si>
  <si>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</si>
  <si>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</si>
  <si>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</si>
  <si>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</si>
  <si>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</si>
  <si>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</si>
  <si>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</si>
  <si>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</si>
  <si>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</si>
  <si>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</si>
  <si>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</si>
  <si>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</si>
  <si>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</si>
  <si>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</si>
  <si>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</si>
  <si>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</si>
  <si>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</si>
  <si>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</si>
  <si>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</si>
  <si>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</si>
  <si>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</si>
  <si>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</si>
  <si>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</si>
  <si>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</si>
  <si>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</si>
  <si>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</si>
  <si>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</si>
  <si>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</si>
  <si>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</si>
  <si>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</si>
  <si>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</si>
  <si>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</si>
  <si>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</si>
  <si>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</si>
  <si>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</si>
  <si>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</si>
  <si>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</si>
  <si>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</si>
  <si>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</si>
  <si>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</si>
  <si>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</si>
  <si>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</si>
  <si>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</si>
  <si>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</si>
  <si>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</si>
  <si>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</si>
  <si>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</si>
  <si>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</si>
  <si>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</si>
  <si>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</si>
  <si>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</si>
  <si>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</si>
  <si>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</si>
  <si>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</si>
  <si>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</si>
  <si>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</si>
  <si>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</si>
  <si>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</si>
  <si>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</si>
  <si>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</si>
  <si>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</si>
  <si>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</si>
  <si>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</si>
  <si>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</si>
  <si>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</si>
  <si>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</si>
  <si>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</si>
  <si>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</si>
  <si>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</si>
  <si>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</si>
  <si>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</si>
  <si>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</si>
  <si>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</si>
  <si>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</si>
  <si>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</si>
  <si>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</si>
  <si>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</si>
  <si>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</si>
  <si>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</si>
  <si>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</si>
  <si>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</si>
  <si>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</si>
  <si>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</si>
  <si>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</si>
  <si>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</si>
  <si>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</si>
  <si>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</si>
  <si>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</si>
  <si>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</si>
  <si>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</si>
  <si>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</si>
  <si>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</si>
  <si>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</si>
  <si>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</si>
  <si>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</si>
  <si>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</si>
  <si>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</si>
  <si>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</si>
  <si>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</si>
  <si>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</si>
  <si>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</si>
  <si>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</si>
  <si>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</si>
  <si>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</si>
  <si>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</si>
  <si>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</si>
  <si>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</si>
  <si>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</si>
  <si>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</si>
  <si>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</si>
  <si>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</si>
  <si>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</si>
  <si>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</si>
  <si>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</si>
  <si>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</si>
  <si>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</si>
  <si>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</si>
  <si>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</si>
  <si>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</si>
  <si>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</si>
  <si>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</si>
  <si>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</si>
  <si>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</si>
  <si>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</si>
  <si>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</si>
  <si>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</si>
  <si>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</si>
  <si>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</si>
  <si>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</si>
  <si>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</si>
  <si>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</si>
  <si>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</si>
  <si>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</si>
  <si>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</si>
  <si>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</si>
  <si>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</si>
  <si>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</si>
  <si>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</si>
  <si>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</si>
  <si>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</si>
  <si>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</si>
  <si>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</si>
  <si>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</si>
  <si>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</si>
  <si>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</si>
  <si>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</si>
  <si>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</si>
  <si>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</si>
  <si>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</si>
  <si>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</si>
  <si>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</si>
  <si>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</si>
  <si>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</si>
  <si>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</si>
  <si>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</si>
  <si>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</si>
  <si>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</si>
  <si>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</si>
  <si>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</si>
  <si>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</si>
  <si>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</si>
  <si>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</si>
  <si>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</si>
  <si>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</si>
  <si>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</si>
  <si>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</si>
  <si>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</si>
  <si>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</si>
  <si>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</si>
  <si>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</si>
  <si>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</si>
  <si>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</si>
  <si>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</si>
  <si>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</si>
  <si>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</si>
  <si>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</si>
  <si>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</si>
  <si>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</si>
  <si>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</si>
  <si>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</si>
  <si>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</si>
  <si>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</si>
  <si>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</si>
  <si>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</si>
  <si>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</si>
  <si>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</si>
  <si>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</si>
  <si>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</si>
  <si>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</si>
  <si>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</si>
  <si>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</si>
  <si>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</si>
  <si>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</si>
  <si>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</si>
  <si>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</si>
  <si>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</si>
  <si>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</si>
  <si>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</si>
  <si>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</si>
  <si>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</si>
  <si>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</si>
  <si>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</si>
  <si>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</si>
  <si>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</si>
  <si>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</si>
  <si>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</si>
  <si>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</si>
  <si>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</si>
  <si>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</si>
  <si>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</si>
  <si>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</si>
  <si>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</si>
  <si>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</si>
  <si>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</si>
  <si>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</si>
  <si>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</si>
  <si>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</si>
  <si>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</si>
  <si>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</si>
  <si>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</si>
  <si>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</si>
  <si>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</si>
  <si>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</si>
  <si>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</si>
  <si>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</si>
  <si>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</si>
  <si>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</si>
  <si>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</si>
  <si>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</si>
  <si>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</si>
  <si>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</si>
  <si>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</si>
  <si>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</si>
  <si>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</si>
  <si>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</si>
  <si>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</si>
  <si>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</si>
  <si>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</si>
  <si>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</si>
  <si>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</si>
  <si>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</si>
  <si>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</si>
  <si>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</si>
  <si>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</si>
  <si>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</si>
  <si>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</si>
  <si>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</si>
  <si>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</si>
  <si>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</si>
  <si>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</si>
  <si>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</si>
  <si>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</si>
  <si>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</si>
  <si>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</si>
  <si>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</si>
  <si>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</si>
  <si>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</si>
  <si>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</si>
  <si>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</si>
  <si>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</si>
  <si>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</si>
  <si>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</si>
  <si>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</si>
  <si>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</si>
  <si>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</si>
  <si>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</si>
  <si>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</si>
  <si>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</si>
  <si>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</si>
  <si>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</si>
  <si>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</si>
  <si>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</si>
  <si>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</si>
  <si>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</si>
  <si>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</si>
  <si>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</si>
  <si>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</si>
  <si>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</si>
  <si>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</si>
  <si>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</si>
  <si>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</si>
  <si>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</si>
  <si>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</si>
  <si>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</si>
  <si>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</si>
  <si>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</si>
  <si>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</si>
  <si>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</si>
  <si>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</si>
  <si>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</si>
  <si>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</si>
  <si>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</si>
  <si>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</si>
  <si>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</si>
  <si>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</si>
  <si>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</si>
  <si>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</si>
  <si>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</si>
  <si>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</si>
  <si>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</si>
  <si>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</si>
  <si>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</si>
  <si>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</si>
  <si>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</si>
  <si>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</si>
  <si>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</si>
  <si>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</si>
  <si>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</si>
  <si>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</si>
  <si>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</si>
  <si>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</si>
  <si>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</si>
  <si>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</si>
  <si>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</si>
  <si>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</si>
  <si>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</si>
  <si>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</si>
  <si>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</si>
  <si>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</si>
  <si>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</si>
  <si>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</si>
  <si>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</si>
  <si>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</si>
  <si>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</si>
  <si>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</si>
  <si>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</si>
  <si>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</si>
  <si>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</si>
  <si>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</si>
  <si>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</si>
  <si>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</si>
  <si>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</si>
  <si>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</si>
  <si>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</si>
  <si>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</si>
  <si>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</si>
  <si>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</si>
  <si>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</si>
  <si>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</si>
  <si>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</si>
  <si>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</si>
  <si>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</si>
  <si>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</si>
  <si>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</si>
  <si>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</si>
  <si>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</si>
  <si>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</si>
  <si>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</si>
  <si>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</si>
  <si>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</si>
  <si>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</si>
  <si>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</si>
  <si>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</si>
  <si>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</si>
  <si>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</si>
  <si>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</si>
  <si>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</si>
  <si>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</si>
  <si>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</si>
  <si>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</si>
  <si>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</si>
  <si>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</si>
  <si>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</si>
  <si>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</si>
  <si>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</si>
  <si>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</si>
  <si>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</si>
  <si>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</si>
  <si>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</si>
  <si>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</si>
  <si>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</si>
  <si>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</si>
  <si>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</si>
  <si>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</si>
  <si>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</si>
  <si>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</si>
  <si>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</si>
  <si>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</si>
  <si>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</si>
  <si>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</si>
  <si>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</si>
  <si>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</si>
  <si>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</si>
  <si>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</si>
  <si>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</si>
  <si>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</si>
  <si>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</si>
  <si>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</si>
  <si>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</si>
  <si>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</si>
  <si>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</si>
  <si>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</si>
  <si>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</si>
  <si>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</si>
  <si>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</si>
  <si>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</si>
  <si>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</si>
  <si>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</si>
  <si>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</si>
  <si>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</si>
  <si>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</si>
  <si>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</si>
  <si>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</si>
  <si>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</si>
  <si>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</si>
  <si>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</si>
  <si>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</si>
  <si>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</si>
  <si>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</si>
  <si>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</si>
  <si>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</si>
  <si>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</si>
  <si>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</si>
  <si>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</si>
  <si>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</si>
  <si>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</si>
  <si>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</si>
  <si>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</si>
  <si>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</si>
  <si>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</si>
  <si>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</si>
  <si>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</si>
  <si>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</si>
  <si>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</si>
  <si>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</si>
  <si>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</si>
  <si>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</si>
  <si>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</si>
  <si>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</si>
  <si>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</si>
  <si>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</si>
  <si>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</si>
  <si>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</si>
  <si>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</si>
  <si>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</si>
  <si>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</si>
  <si>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</si>
  <si>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</si>
  <si>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</si>
  <si>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</si>
  <si>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</si>
  <si>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</si>
  <si>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</si>
  <si>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</si>
  <si>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</si>
  <si>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</si>
  <si>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</si>
  <si>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</si>
  <si>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</si>
  <si>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</si>
  <si>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</si>
  <si>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</si>
  <si>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</si>
  <si>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</si>
  <si>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</si>
  <si>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</si>
  <si>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</si>
  <si>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</si>
  <si>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</si>
  <si>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</si>
  <si>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</si>
  <si>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</si>
  <si>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</si>
  <si>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</si>
  <si>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</si>
  <si>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</si>
  <si>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</si>
  <si>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</si>
  <si>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</si>
  <si>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</si>
  <si>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</si>
  <si>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</si>
  <si>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</si>
  <si>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</si>
  <si>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</si>
  <si>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</si>
  <si>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</si>
  <si>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</si>
  <si>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</si>
  <si>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</si>
  <si>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</si>
  <si>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</si>
  <si>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</si>
  <si>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</si>
  <si>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</si>
  <si>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</si>
  <si>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</si>
  <si>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</si>
  <si>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</si>
  <si>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</si>
  <si>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</si>
  <si>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</si>
  <si>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</si>
  <si>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</si>
  <si>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</si>
  <si>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</si>
  <si>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</si>
  <si>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</si>
  <si>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</si>
  <si>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</si>
  <si>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</si>
  <si>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</si>
  <si>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</si>
  <si>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</si>
  <si>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</si>
  <si>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</si>
  <si>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</si>
  <si>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</si>
  <si>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</si>
  <si>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</si>
  <si>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</si>
  <si>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</si>
  <si>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</si>
  <si>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</si>
  <si>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</si>
  <si>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</si>
  <si>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</si>
  <si>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</si>
  <si>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</si>
  <si>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</si>
  <si>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</si>
  <si>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</si>
  <si>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</si>
  <si>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</si>
  <si>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</si>
  <si>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</si>
  <si>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</si>
  <si>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</si>
  <si>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</si>
  <si>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</si>
  <si>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</si>
  <si>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</si>
  <si>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</si>
  <si>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</si>
  <si>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</si>
  <si>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</si>
  <si>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</si>
  <si>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</si>
  <si>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</si>
  <si>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</si>
  <si>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</si>
  <si>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</si>
  <si>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</si>
  <si>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</si>
  <si>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</si>
  <si>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</si>
  <si>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</si>
  <si>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</si>
  <si>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</si>
  <si>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</si>
  <si>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</si>
  <si>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</si>
  <si>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</si>
  <si>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</si>
  <si>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</si>
  <si>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</si>
  <si>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</si>
  <si>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</si>
  <si>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</si>
  <si>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</si>
  <si>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</si>
  <si>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</si>
  <si>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</si>
  <si>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</si>
  <si>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</si>
  <si>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</si>
  <si>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</si>
  <si>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</si>
  <si>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</si>
  <si>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</si>
  <si>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</si>
  <si>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</si>
  <si>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</si>
  <si>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</si>
  <si>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</si>
  <si>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</si>
  <si>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</si>
  <si>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</si>
  <si>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</si>
  <si>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</si>
  <si>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</si>
  <si>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</si>
  <si>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</si>
  <si>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</si>
  <si>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</si>
  <si>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</si>
  <si>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</si>
  <si>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</si>
  <si>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</si>
  <si>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</si>
  <si>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</si>
  <si>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</si>
  <si>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</si>
  <si>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</si>
  <si>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</si>
  <si>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</si>
  <si>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</si>
  <si>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</si>
  <si>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</si>
  <si>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</si>
  <si>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</si>
  <si>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</si>
  <si>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</si>
  <si>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</si>
  <si>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</si>
  <si>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</si>
  <si>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</si>
  <si>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</si>
  <si>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</si>
  <si>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</si>
  <si>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</si>
  <si>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</si>
  <si>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</si>
  <si>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</si>
  <si>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</si>
  <si>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</si>
  <si>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</si>
  <si>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</si>
  <si>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</si>
  <si>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</si>
  <si>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</si>
  <si>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</si>
  <si>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</si>
  <si>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</si>
  <si>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</si>
  <si>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</si>
  <si>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</si>
  <si>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</si>
  <si>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</si>
  <si>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</si>
  <si>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</si>
  <si>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</si>
  <si>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</si>
  <si>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</si>
  <si>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</si>
  <si>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</si>
  <si>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</si>
  <si>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</si>
  <si>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</si>
  <si>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</si>
  <si>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</si>
  <si>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</si>
  <si>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</si>
  <si>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</si>
  <si>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</si>
  <si>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</si>
  <si>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</si>
  <si>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</si>
  <si>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</si>
  <si>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</si>
  <si>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</si>
  <si>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</si>
  <si>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</si>
  <si>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</si>
  <si>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</si>
  <si>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</si>
  <si>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</si>
  <si>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</si>
  <si>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</si>
  <si>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</si>
  <si>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</si>
  <si>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</si>
  <si>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</si>
  <si>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</si>
  <si>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</si>
  <si>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</si>
  <si>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</si>
  <si>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</si>
  <si>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</si>
  <si>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</si>
  <si>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</si>
  <si>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</si>
  <si>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</si>
  <si>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</si>
  <si>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</si>
  <si>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</si>
  <si>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</si>
  <si>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</si>
  <si>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</si>
  <si>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</si>
  <si>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</si>
  <si>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</si>
  <si>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</si>
  <si>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</si>
  <si>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</si>
  <si>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</si>
  <si>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</si>
  <si>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</si>
  <si>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</si>
  <si>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</si>
  <si>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</si>
  <si>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</si>
  <si>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</si>
  <si>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</si>
  <si>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</si>
  <si>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</si>
  <si>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</si>
  <si>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</si>
  <si>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</si>
  <si>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</si>
  <si>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</si>
  <si>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</si>
  <si>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</si>
  <si>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</si>
  <si>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</si>
  <si>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</si>
  <si>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</si>
  <si>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</si>
  <si>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</si>
  <si>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</si>
  <si>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</si>
  <si>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</si>
  <si>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</si>
  <si>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</si>
  <si>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</si>
  <si>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</si>
  <si>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</si>
  <si>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</si>
  <si>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</si>
  <si>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</si>
  <si>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</si>
  <si>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</si>
  <si>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</si>
  <si>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</si>
  <si>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</si>
  <si>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</si>
  <si>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</si>
  <si>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</si>
  <si>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</si>
  <si>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</si>
  <si>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</si>
  <si>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</si>
  <si>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</si>
  <si>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</si>
  <si>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</si>
  <si>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</si>
  <si>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</si>
  <si>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</si>
  <si>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</si>
  <si>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</si>
  <si>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</si>
  <si>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</si>
  <si>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</si>
  <si>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</si>
  <si>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</si>
  <si>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</si>
  <si>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</si>
  <si>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</si>
  <si>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</si>
  <si>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</si>
  <si>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</si>
  <si>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</si>
  <si>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</si>
  <si>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</si>
  <si>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</si>
  <si>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</si>
  <si>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</si>
  <si>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</si>
  <si>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</si>
  <si>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</si>
  <si>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</si>
  <si>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</si>
  <si>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</si>
  <si>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</si>
  <si>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</si>
  <si>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</si>
  <si>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</si>
  <si>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</si>
  <si>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</si>
  <si>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</si>
  <si>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</si>
  <si>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</si>
  <si>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</si>
  <si>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</si>
  <si>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</si>
  <si>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</si>
  <si>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</si>
  <si>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</si>
  <si>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</si>
  <si>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</si>
  <si>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</si>
  <si>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</si>
  <si>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</si>
  <si>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</si>
  <si>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</si>
  <si>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</si>
  <si>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</si>
  <si>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</si>
  <si>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</si>
  <si>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</si>
  <si>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</si>
  <si>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</si>
  <si>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</si>
  <si>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</si>
  <si>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</si>
  <si>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</si>
  <si>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</si>
  <si>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</si>
  <si>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</si>
  <si>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</si>
  <si>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</si>
  <si>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</si>
  <si>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</si>
  <si>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</si>
  <si>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</si>
  <si>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</si>
  <si>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</si>
  <si>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</si>
  <si>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</si>
  <si>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</si>
  <si>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</si>
  <si>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</si>
  <si>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</si>
  <si>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</si>
  <si>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</si>
  <si>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</si>
  <si>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</si>
  <si>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</si>
  <si>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</si>
  <si>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</si>
  <si>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</si>
  <si>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</si>
  <si>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</si>
  <si>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</si>
  <si>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</si>
  <si>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</si>
  <si>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</si>
  <si>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</si>
  <si>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</si>
  <si>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</si>
  <si>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</si>
  <si>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</si>
  <si>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</si>
  <si>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</si>
  <si>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</si>
  <si>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</si>
  <si>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</si>
  <si>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</si>
  <si>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</si>
  <si>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</si>
  <si>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</si>
  <si>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</si>
  <si>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</si>
  <si>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</si>
  <si>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</si>
  <si>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</si>
  <si>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</si>
  <si>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</si>
  <si>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</si>
  <si>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</si>
  <si>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</si>
  <si>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</si>
  <si>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</si>
  <si>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</si>
  <si>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</si>
  <si>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</si>
  <si>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</si>
  <si>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</si>
  <si>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</si>
  <si>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</si>
  <si>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</si>
  <si>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</si>
  <si>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</si>
  <si>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</si>
  <si>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</si>
  <si>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</si>
  <si>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</si>
  <si>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</si>
  <si>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</si>
  <si>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</si>
  <si>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</si>
  <si>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</si>
  <si>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</si>
  <si>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</si>
  <si>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</si>
  <si>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</si>
  <si>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</si>
  <si>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</si>
  <si>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</si>
  <si>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</si>
  <si>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</si>
  <si>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</si>
  <si>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</si>
  <si>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</si>
  <si>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</si>
  <si>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</si>
  <si>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</si>
  <si>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</si>
  <si>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</si>
  <si>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</si>
  <si>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</si>
  <si>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</si>
  <si>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</si>
  <si>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</si>
  <si>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</si>
  <si>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</si>
  <si>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</si>
  <si>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</si>
  <si>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</si>
  <si>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</si>
  <si>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</si>
  <si>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</si>
  <si>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</si>
  <si>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</si>
  <si>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</si>
  <si>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</si>
  <si>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</si>
  <si>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</si>
  <si>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</si>
  <si>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</si>
  <si>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</si>
  <si>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</si>
  <si>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</si>
  <si>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</si>
  <si>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</si>
  <si>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</si>
  <si>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</si>
  <si>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</si>
  <si>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</si>
  <si>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</si>
  <si>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</si>
  <si>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</si>
  <si>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</si>
  <si>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</si>
  <si>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</si>
  <si>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</si>
  <si>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</si>
  <si>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</si>
  <si>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</si>
  <si>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</si>
  <si>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</si>
  <si>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</si>
  <si>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</si>
  <si>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</si>
  <si>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</si>
  <si>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</si>
  <si>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</si>
  <si>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</si>
  <si>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</si>
  <si>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</si>
  <si>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</si>
  <si>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</si>
  <si>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</si>
  <si>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</si>
  <si>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</si>
  <si>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</si>
  <si>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</si>
  <si>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</si>
  <si>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</si>
  <si>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</si>
  <si>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</si>
  <si>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</si>
  <si>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</si>
  <si>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</si>
  <si>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</si>
  <si>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</si>
  <si>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</si>
  <si>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</si>
  <si>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</si>
  <si>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</si>
  <si>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</si>
  <si>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</si>
  <si>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</si>
  <si>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</si>
  <si>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</si>
  <si>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</si>
  <si>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</si>
  <si>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</si>
  <si>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</si>
  <si>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</si>
  <si>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</si>
  <si>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</si>
  <si>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</si>
  <si>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</si>
  <si>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</si>
  <si>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</si>
  <si>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</si>
  <si>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</si>
  <si>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</si>
  <si>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</si>
  <si>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</si>
  <si>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</si>
  <si>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</si>
  <si>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</si>
  <si>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</si>
  <si>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</si>
  <si>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</si>
  <si>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</si>
  <si>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</si>
  <si>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</si>
  <si>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</si>
  <si>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</si>
  <si>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</si>
  <si>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</si>
  <si>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</si>
  <si>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</si>
  <si>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</si>
  <si>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</si>
  <si>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</si>
  <si>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</si>
  <si>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</si>
  <si>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</si>
  <si>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</si>
  <si>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</si>
  <si>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</si>
  <si>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</si>
  <si>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</si>
  <si>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</si>
  <si>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</si>
  <si>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</si>
  <si>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</si>
  <si>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</si>
  <si>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</si>
  <si>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</si>
  <si>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</si>
  <si>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</si>
  <si>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</si>
  <si>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</si>
  <si>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</si>
  <si>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</si>
  <si>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</si>
  <si>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</si>
  <si>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</si>
  <si>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</si>
  <si>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</si>
  <si>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</si>
  <si>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</si>
  <si>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</si>
  <si>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</si>
  <si>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</si>
  <si>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</si>
  <si>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</si>
  <si>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</si>
  <si>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</si>
  <si>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</si>
  <si>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</si>
  <si>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</si>
  <si>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</si>
  <si>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</si>
  <si>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</si>
  <si>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</si>
  <si>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</si>
  <si>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</si>
  <si>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</si>
  <si>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</si>
  <si>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</si>
  <si>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</si>
  <si>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</si>
  <si>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</si>
  <si>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</si>
  <si>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</si>
  <si>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</si>
  <si>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</si>
  <si>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</si>
  <si>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</si>
  <si>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</si>
  <si>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</si>
  <si>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</si>
  <si>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</si>
  <si>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</si>
  <si>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</si>
  <si>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</si>
  <si>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</si>
  <si>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</si>
  <si>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</si>
  <si>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</si>
  <si>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</si>
  <si>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</si>
  <si>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</si>
  <si>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</si>
  <si>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</si>
  <si>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</si>
  <si>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</si>
  <si>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</si>
  <si>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</si>
  <si>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</si>
  <si>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</si>
  <si>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</si>
  <si>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</si>
  <si>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</si>
  <si>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</si>
  <si>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</si>
  <si>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</si>
  <si>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</si>
  <si>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</si>
  <si>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</si>
  <si>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</si>
  <si>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</si>
  <si>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</si>
  <si>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</si>
  <si>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</si>
  <si>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</si>
  <si>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</si>
  <si>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</si>
  <si>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</si>
  <si>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</si>
  <si>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</si>
  <si>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</si>
  <si>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</si>
  <si>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</si>
  <si>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</si>
  <si>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</si>
  <si>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</si>
  <si>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</si>
  <si>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</si>
  <si>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</si>
  <si>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</si>
  <si>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</si>
  <si>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</si>
  <si>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</si>
  <si>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</si>
  <si>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</si>
  <si>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</si>
  <si>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</si>
  <si>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</si>
  <si>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</si>
  <si>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</si>
  <si>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</si>
  <si>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</si>
  <si>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</si>
  <si>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</si>
  <si>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</si>
  <si>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</si>
  <si>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</si>
  <si>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</si>
  <si>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</si>
  <si>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</si>
  <si>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</si>
  <si>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</si>
  <si>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</si>
  <si>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</si>
  <si>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</si>
  <si>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</si>
  <si>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</si>
  <si>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</si>
  <si>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</si>
  <si>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</si>
  <si>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</si>
  <si>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</si>
  <si>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</si>
  <si>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</si>
  <si>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</si>
  <si>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</si>
  <si>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</si>
  <si>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</si>
  <si>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</si>
  <si>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</si>
  <si>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</si>
  <si>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</si>
  <si>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</si>
  <si>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</si>
  <si>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</si>
  <si>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</si>
  <si>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</si>
  <si>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</si>
  <si>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</si>
  <si>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</si>
  <si>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</si>
  <si>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</si>
  <si>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</si>
  <si>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</si>
  <si>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</si>
  <si>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</si>
  <si>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</si>
  <si>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</si>
  <si>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</si>
  <si>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</si>
  <si>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</si>
  <si>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</si>
  <si>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</si>
  <si>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</si>
  <si>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</si>
  <si>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</si>
  <si>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</si>
  <si>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</si>
  <si>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</si>
  <si>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</si>
  <si>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</si>
  <si>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</si>
  <si>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</si>
  <si>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</si>
  <si>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</si>
  <si>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</si>
  <si>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</si>
  <si>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</si>
  <si>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</si>
  <si>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</si>
  <si>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</si>
  <si>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</si>
  <si>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</si>
  <si>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</si>
  <si>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</si>
  <si>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</si>
  <si>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</si>
  <si>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</si>
  <si>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</si>
  <si>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</si>
  <si>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</si>
  <si>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</si>
  <si>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</si>
  <si>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</si>
  <si>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</si>
  <si>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</si>
  <si>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</si>
  <si>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</si>
  <si>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</si>
  <si>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</si>
  <si>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</si>
  <si>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</si>
  <si>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</si>
  <si>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</si>
  <si>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</si>
  <si>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</si>
  <si>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</si>
  <si>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</si>
  <si>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</si>
  <si>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</si>
  <si>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</si>
  <si>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</si>
  <si>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</si>
  <si>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</si>
  <si>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</si>
  <si>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</si>
  <si>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</si>
  <si>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</si>
  <si>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</si>
  <si>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</si>
  <si>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</si>
  <si>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</si>
  <si>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</si>
  <si>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</si>
  <si>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</si>
  <si>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</si>
  <si>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</si>
  <si>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</si>
  <si>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</si>
  <si>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</si>
  <si>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</si>
  <si>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</si>
  <si>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</si>
  <si>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</si>
  <si>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</si>
  <si>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</si>
  <si>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</si>
  <si>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</si>
  <si>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</si>
  <si>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</si>
  <si>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</si>
  <si>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</si>
  <si>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</si>
  <si>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</si>
  <si>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</si>
  <si>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</si>
  <si>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</si>
  <si>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</si>
  <si>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</si>
  <si>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</si>
  <si>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</si>
  <si>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</si>
  <si>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</si>
  <si>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</si>
  <si>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</si>
  <si>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</si>
  <si>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</si>
  <si>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</si>
  <si>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</si>
  <si>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</si>
  <si>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</si>
  <si>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</si>
  <si>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</si>
  <si>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</si>
  <si>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</si>
  <si>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</si>
  <si>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</si>
  <si>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</si>
  <si>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</si>
  <si>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</si>
  <si>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</si>
  <si>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</si>
  <si>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</si>
  <si>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</si>
  <si>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</si>
  <si>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</si>
  <si>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</si>
  <si>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</si>
  <si>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</si>
  <si>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</si>
  <si>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</si>
  <si>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</si>
  <si>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</si>
  <si>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</si>
  <si>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</si>
  <si>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</si>
  <si>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</si>
  <si>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</si>
  <si>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</si>
  <si>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</si>
  <si>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</si>
  <si>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</si>
  <si>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</si>
  <si>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</si>
  <si>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</si>
  <si>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</si>
  <si>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</si>
  <si>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</si>
  <si>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</si>
  <si>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</si>
  <si>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</si>
  <si>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</si>
  <si>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</si>
  <si>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</si>
  <si>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</si>
  <si>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</si>
  <si>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</si>
  <si>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</si>
  <si>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</si>
  <si>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</si>
  <si>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</si>
  <si>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</si>
  <si>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</si>
  <si>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</si>
  <si>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</si>
  <si>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</si>
  <si>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</si>
  <si>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</si>
  <si>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</si>
  <si>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</si>
  <si>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</si>
  <si>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</si>
  <si>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</si>
  <si>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</si>
  <si>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</si>
  <si>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</si>
  <si>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</si>
  <si>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</si>
  <si>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</si>
  <si>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</si>
  <si>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</si>
  <si>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</si>
  <si>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</si>
  <si>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</si>
  <si>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</si>
  <si>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</si>
  <si>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</si>
  <si>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</si>
  <si>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</si>
  <si>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</si>
  <si>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</si>
  <si>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</si>
  <si>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</si>
  <si>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</si>
  <si>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</si>
  <si>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</si>
  <si>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</si>
  <si>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</si>
  <si>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</si>
  <si>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</si>
  <si>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</si>
  <si>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</si>
  <si>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</si>
  <si>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</si>
  <si>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</si>
  <si>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</si>
  <si>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</si>
  <si>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</si>
  <si>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</si>
  <si>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</si>
  <si>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</si>
  <si>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</si>
  <si>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</si>
  <si>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</si>
  <si>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</si>
  <si>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</si>
  <si>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</si>
  <si>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</si>
  <si>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</si>
  <si>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</si>
  <si>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</si>
  <si>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</si>
  <si>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</si>
  <si>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</si>
  <si>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</si>
  <si>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</si>
  <si>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</si>
  <si>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</si>
  <si>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</si>
  <si>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</si>
  <si>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</si>
  <si>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</si>
  <si>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</si>
  <si>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</si>
  <si>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</si>
  <si>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</si>
  <si>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</si>
  <si>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</si>
  <si>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</si>
  <si>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</si>
  <si>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</si>
  <si>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</si>
  <si>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</si>
  <si>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</si>
  <si>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</si>
  <si>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</si>
  <si>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</si>
  <si>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</si>
  <si>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</si>
  <si>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</si>
  <si>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</si>
  <si>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</si>
  <si>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</si>
  <si>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</si>
  <si>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</si>
  <si>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</si>
  <si>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</si>
  <si>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</si>
  <si>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</si>
  <si>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</si>
  <si>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</si>
  <si>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</si>
  <si>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</si>
  <si>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</si>
  <si>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</si>
  <si>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</si>
  <si>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</si>
  <si>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</si>
  <si>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</si>
  <si>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</si>
  <si>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</si>
  <si>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</si>
  <si>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</si>
  <si>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</si>
  <si>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</si>
  <si>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</si>
  <si>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</si>
  <si>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</si>
  <si>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</si>
  <si>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</si>
  <si>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</si>
  <si>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</si>
  <si>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</si>
  <si>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</si>
  <si>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</si>
  <si>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</si>
  <si>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</si>
  <si>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</si>
  <si>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</si>
  <si>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</si>
  <si>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</si>
  <si>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</si>
  <si>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</si>
  <si>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</si>
  <si>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</si>
  <si>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</si>
  <si>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</si>
  <si>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</si>
  <si>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</si>
  <si>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</si>
  <si>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</si>
  <si>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</si>
  <si>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</si>
  <si>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</si>
  <si>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</si>
  <si>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</si>
  <si>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</si>
  <si>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</si>
  <si>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</si>
  <si>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</si>
  <si>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</si>
  <si>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</si>
  <si>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</si>
  <si>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</si>
  <si>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</si>
  <si>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</si>
  <si>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</si>
  <si>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</si>
  <si>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</si>
  <si>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</si>
  <si>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</si>
  <si>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</si>
  <si>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</si>
  <si>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</si>
  <si>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</si>
  <si>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</si>
  <si>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</si>
  <si>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</si>
  <si>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</si>
  <si>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</si>
  <si>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</si>
  <si>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</si>
  <si>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</si>
  <si>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</si>
  <si>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</si>
  <si>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</si>
  <si>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</si>
  <si>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</si>
  <si>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</si>
  <si>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</si>
  <si>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</si>
  <si>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</si>
  <si>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</si>
  <si>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</si>
  <si>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</si>
  <si>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</si>
  <si>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</si>
  <si>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</si>
  <si>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</si>
  <si>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</si>
  <si>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</si>
  <si>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</si>
  <si>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</si>
  <si>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</si>
  <si>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</si>
  <si>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</si>
  <si>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</si>
  <si>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</si>
  <si>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</si>
  <si>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</si>
  <si>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</si>
  <si>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</si>
  <si>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</si>
  <si>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</si>
  <si>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</si>
  <si>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</si>
  <si>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</si>
  <si>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</si>
  <si>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</si>
  <si>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</si>
  <si>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</si>
  <si>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</si>
  <si>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</si>
  <si>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</si>
  <si>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</si>
  <si>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</si>
  <si>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</si>
  <si>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</si>
  <si>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</si>
  <si>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</si>
  <si>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</si>
  <si>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</si>
  <si>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</si>
  <si>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</si>
  <si>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</si>
  <si>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</si>
  <si>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</si>
  <si>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</si>
  <si>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</si>
  <si>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</si>
  <si>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</si>
  <si>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</si>
  <si>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</si>
  <si>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</si>
  <si>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</si>
  <si>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</si>
  <si>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</si>
  <si>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</si>
  <si>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</si>
  <si>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</si>
  <si>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</si>
  <si>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</si>
  <si>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</si>
  <si>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</si>
  <si>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</si>
  <si>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</si>
  <si>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</si>
  <si>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</si>
  <si>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</si>
  <si>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</si>
  <si>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</si>
  <si>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</si>
  <si>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</si>
  <si>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</si>
  <si>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</si>
  <si>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</si>
  <si>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</si>
  <si>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</si>
  <si>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</si>
  <si>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</si>
  <si>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</si>
  <si>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</si>
  <si>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</si>
  <si>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</si>
  <si>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</si>
  <si>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</si>
  <si>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</si>
  <si>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</si>
  <si>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</si>
  <si>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</si>
  <si>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</si>
  <si>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</si>
  <si>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</si>
  <si>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</si>
  <si>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</si>
  <si>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</si>
  <si>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</si>
  <si>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</si>
  <si>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</si>
  <si>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</si>
  <si>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</si>
  <si>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</si>
  <si>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</si>
  <si>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</si>
  <si>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</si>
  <si>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</si>
  <si>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</si>
  <si>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</si>
  <si>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</si>
  <si>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</si>
  <si>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</si>
  <si>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</si>
  <si>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</si>
  <si>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</si>
  <si>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</si>
  <si>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</si>
  <si>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</si>
  <si>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</si>
  <si>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</si>
  <si>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</si>
  <si>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</si>
  <si>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</si>
  <si>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</si>
  <si>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</si>
  <si>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</si>
  <si>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</si>
  <si>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</si>
  <si>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</si>
  <si>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</si>
  <si>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</si>
  <si>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</si>
  <si>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</si>
  <si>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</si>
  <si>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</si>
  <si>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</si>
  <si>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</si>
  <si>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</si>
  <si>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</si>
  <si>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</si>
  <si>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</si>
  <si>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</si>
  <si>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</si>
  <si>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</si>
  <si>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</si>
  <si>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</si>
  <si>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</si>
  <si>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</si>
  <si>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</si>
  <si>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</si>
  <si>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</si>
  <si>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</si>
  <si>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</si>
  <si>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</si>
  <si>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</si>
  <si>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</si>
  <si>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</si>
  <si>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</si>
  <si>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</si>
  <si>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</si>
  <si>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</si>
  <si>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</si>
  <si>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</si>
  <si>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</si>
  <si>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</si>
  <si>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</si>
  <si>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</si>
  <si>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</si>
  <si>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</si>
  <si>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</si>
  <si>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</si>
  <si>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</si>
  <si>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</si>
  <si>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</si>
  <si>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</si>
  <si>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</si>
  <si>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</si>
  <si>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</si>
  <si>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</si>
  <si>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</si>
  <si>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</si>
  <si>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</si>
  <si>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</si>
  <si>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</si>
  <si>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</si>
  <si>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</si>
  <si>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</si>
  <si>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</si>
  <si>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</si>
  <si>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</si>
  <si>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</si>
  <si>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</si>
  <si>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</si>
  <si>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</si>
  <si>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</si>
  <si>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</si>
  <si>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</si>
  <si>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</si>
  <si>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</si>
  <si>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</si>
  <si>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</si>
  <si>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</si>
  <si>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</si>
  <si>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</si>
  <si>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</si>
  <si>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</si>
  <si>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</si>
  <si>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</si>
  <si>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</si>
  <si>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</si>
  <si>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</si>
  <si>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</si>
  <si>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</si>
  <si>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</si>
  <si>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</si>
  <si>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</si>
  <si>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</si>
  <si>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</si>
  <si>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</si>
  <si>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</si>
  <si>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</si>
  <si>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</si>
  <si>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</si>
  <si>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</si>
  <si>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</si>
  <si>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</si>
  <si>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</si>
  <si>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</si>
  <si>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</si>
  <si>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</si>
  <si>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</si>
  <si>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</si>
  <si>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</si>
  <si>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</si>
  <si>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</si>
  <si>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</si>
  <si>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</si>
  <si>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</si>
  <si>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</si>
  <si>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</si>
  <si>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</si>
  <si>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</si>
  <si>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</si>
  <si>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</si>
  <si>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</si>
  <si>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</si>
  <si>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</si>
  <si>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</si>
  <si>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</si>
  <si>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</si>
  <si>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</si>
  <si>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</si>
  <si>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</si>
  <si>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</si>
  <si>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</si>
  <si>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</si>
  <si>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</si>
  <si>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</si>
  <si>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</si>
  <si>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</si>
  <si>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</si>
  <si>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</si>
  <si>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</si>
  <si>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</si>
  <si>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</si>
  <si>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</si>
  <si>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</si>
  <si>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</si>
  <si>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</si>
  <si>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</si>
  <si>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</si>
  <si>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</si>
  <si>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</si>
  <si>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</si>
  <si>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</si>
  <si>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</si>
  <si>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</si>
  <si>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</si>
  <si>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</si>
  <si>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</si>
  <si>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</si>
  <si>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</si>
  <si>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</si>
  <si>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</si>
  <si>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</si>
  <si>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</si>
  <si>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</si>
  <si>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</si>
  <si>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</si>
  <si>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</si>
  <si>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</si>
  <si>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</si>
  <si>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</si>
  <si>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</si>
  <si>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</si>
  <si>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</si>
  <si>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</si>
  <si>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</si>
  <si>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</si>
  <si>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</si>
  <si>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</si>
  <si>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</si>
  <si>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</si>
  <si>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</si>
  <si>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</si>
  <si>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</si>
  <si>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</si>
  <si>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</si>
  <si>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</si>
  <si>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</si>
  <si>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</si>
  <si>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</si>
  <si>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</si>
  <si>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</si>
  <si>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</si>
  <si>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</si>
  <si>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</si>
  <si>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</si>
  <si>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</si>
  <si>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</si>
  <si>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</si>
  <si>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</si>
  <si>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</si>
  <si>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</si>
  <si>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</si>
  <si>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</si>
  <si>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</si>
  <si>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</si>
  <si>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</si>
  <si>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</si>
  <si>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</si>
  <si>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</si>
  <si>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</si>
  <si>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</si>
  <si>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</si>
  <si>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</si>
  <si>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</si>
  <si>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</si>
  <si>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</si>
  <si>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</si>
  <si>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</si>
  <si>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</si>
  <si>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</si>
  <si>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</si>
  <si>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</si>
  <si>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</si>
  <si>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</si>
  <si>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</si>
  <si>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</si>
  <si>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</si>
  <si>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</si>
  <si>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</si>
  <si>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</si>
  <si>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</si>
  <si>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</si>
  <si>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</si>
  <si>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</si>
  <si>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</si>
  <si>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</si>
  <si>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</si>
  <si>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</si>
  <si>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</si>
  <si>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</si>
  <si>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</si>
  <si>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</si>
  <si>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</si>
  <si>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</si>
  <si>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</si>
  <si>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</si>
  <si>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</si>
  <si>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</si>
  <si>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</si>
  <si>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</si>
  <si>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</si>
  <si>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</si>
  <si>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</si>
  <si>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</si>
  <si>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</si>
  <si>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</si>
  <si>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</si>
  <si>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</si>
  <si>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</si>
  <si>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</si>
  <si>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</si>
  <si>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</si>
  <si>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</si>
  <si>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</si>
  <si>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</si>
  <si>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</si>
  <si>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</si>
  <si>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</si>
  <si>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</si>
  <si>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</si>
  <si>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</si>
  <si>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</si>
  <si>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</si>
  <si>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</si>
  <si>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</si>
  <si>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</si>
  <si>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</si>
  <si>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</si>
  <si>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</si>
  <si>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</si>
  <si>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</si>
  <si>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</si>
  <si>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</si>
  <si>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</si>
  <si>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</si>
  <si>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</si>
  <si>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</si>
  <si>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</si>
  <si>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</si>
  <si>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</si>
  <si>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</si>
  <si>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</si>
  <si>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</si>
  <si>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</si>
  <si>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</si>
  <si>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</si>
  <si>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</si>
  <si>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</si>
  <si>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</si>
  <si>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</si>
  <si>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</si>
  <si>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</si>
  <si>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</si>
  <si>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</si>
  <si>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</si>
  <si>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</si>
  <si>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</si>
  <si>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</si>
  <si>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</si>
  <si>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</si>
  <si>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</si>
  <si>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</si>
  <si>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</si>
  <si>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</si>
  <si>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</si>
  <si>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</si>
  <si>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</si>
  <si>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</si>
  <si>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</si>
  <si>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</si>
  <si>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</si>
  <si>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</si>
  <si>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</si>
  <si>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</si>
  <si>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</si>
  <si>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</si>
  <si>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</si>
  <si>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</si>
  <si>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</si>
  <si>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</si>
  <si>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</si>
  <si>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</si>
  <si>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</si>
  <si>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</si>
  <si>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</si>
  <si>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</si>
  <si>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</si>
  <si>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</si>
  <si>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</si>
  <si>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</si>
  <si>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</si>
  <si>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</si>
  <si>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</si>
  <si>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</si>
  <si>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</si>
  <si>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</si>
  <si>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</si>
  <si>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</si>
  <si>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</si>
  <si>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</si>
  <si>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</si>
  <si>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</si>
  <si>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</si>
  <si>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</si>
  <si>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</si>
  <si>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</si>
  <si>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</si>
  <si>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</si>
  <si>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</si>
  <si>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</si>
  <si>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</si>
  <si>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</si>
  <si>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</si>
  <si>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</si>
  <si>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</si>
  <si>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</si>
  <si>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</si>
  <si>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</si>
  <si>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</si>
  <si>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</si>
  <si>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</si>
  <si>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</si>
  <si>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</si>
  <si>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</si>
  <si>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</si>
  <si>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</si>
  <si>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</si>
  <si>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</si>
  <si>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</si>
  <si>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</si>
  <si>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</si>
  <si>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</si>
  <si>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</si>
  <si>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</si>
  <si>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</si>
  <si>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</si>
  <si>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</si>
  <si>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</si>
  <si>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</si>
  <si>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</si>
  <si>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</si>
  <si>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</si>
  <si>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</si>
  <si>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</si>
  <si>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</si>
  <si>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</si>
  <si>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</si>
  <si>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</si>
  <si>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</si>
  <si>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</si>
  <si>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</si>
  <si>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</si>
  <si>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</si>
  <si>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</si>
  <si>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</si>
  <si>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</si>
  <si>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</si>
  <si>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</si>
  <si>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</si>
  <si>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</si>
  <si>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</si>
  <si>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</si>
  <si>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</si>
  <si>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</si>
  <si>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</si>
  <si>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</si>
  <si>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</si>
  <si>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</si>
  <si>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</si>
  <si>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</si>
  <si>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</si>
  <si>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</si>
  <si>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</si>
  <si>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</si>
  <si>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</si>
  <si>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</si>
  <si>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</si>
  <si>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</si>
  <si>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</si>
  <si>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</si>
  <si>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</si>
  <si>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</si>
  <si>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</si>
  <si>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</si>
  <si>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</si>
  <si>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</si>
  <si>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</si>
  <si>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</si>
  <si>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</si>
  <si>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</si>
  <si>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</si>
  <si>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</si>
  <si>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</si>
  <si>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</si>
  <si>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</si>
  <si>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</si>
  <si>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</si>
  <si>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</si>
  <si>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</si>
  <si>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</si>
  <si>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</si>
  <si>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</si>
  <si>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</si>
  <si>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</si>
  <si>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</si>
  <si>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</si>
  <si>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</si>
  <si>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</si>
  <si>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</si>
  <si>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</si>
  <si>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</si>
  <si>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</si>
  <si>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</si>
  <si>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</si>
  <si>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</si>
  <si>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</si>
  <si>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</si>
  <si>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</si>
  <si>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</si>
  <si>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</si>
  <si>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</si>
  <si>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</si>
  <si>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</si>
  <si>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</si>
  <si>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</si>
  <si>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</si>
  <si>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</si>
  <si>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</si>
  <si>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</si>
  <si>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</si>
  <si>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</si>
  <si>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</si>
  <si>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</si>
  <si>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</si>
  <si>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</si>
  <si>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</si>
  <si>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</si>
  <si>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</si>
  <si>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</si>
  <si>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</si>
  <si>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</si>
  <si>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</si>
  <si>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</si>
  <si>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</si>
  <si>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</si>
  <si>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</si>
  <si>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</si>
  <si>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</si>
  <si>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</si>
  <si>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</si>
  <si>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</si>
  <si>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</si>
  <si>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</si>
  <si>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</si>
  <si>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</si>
  <si>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</si>
  <si>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</si>
  <si>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</si>
  <si>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</si>
  <si>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</si>
  <si>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</si>
  <si>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</si>
  <si>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</si>
  <si>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</si>
  <si>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</si>
  <si>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</si>
  <si>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</si>
  <si>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</si>
  <si>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</si>
  <si>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</si>
  <si>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</si>
  <si>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</si>
  <si>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</si>
  <si>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</si>
  <si>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</si>
  <si>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</si>
  <si>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</si>
  <si>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</si>
  <si>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</si>
  <si>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</si>
  <si>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</si>
  <si>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</si>
  <si>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</si>
  <si>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</si>
  <si>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</si>
  <si>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</si>
  <si>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</si>
  <si>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</si>
  <si>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</si>
  <si>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</si>
  <si>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</si>
  <si>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</si>
  <si>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</si>
  <si>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</si>
  <si>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</si>
  <si>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</si>
  <si>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</si>
  <si>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</si>
  <si>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</si>
  <si>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</si>
  <si>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</si>
  <si>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</si>
  <si>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</si>
  <si>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</si>
  <si>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</si>
  <si>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</si>
  <si>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</si>
  <si>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</si>
  <si>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</si>
  <si>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</si>
  <si>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</si>
  <si>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</si>
  <si>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</si>
  <si>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</si>
  <si>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</si>
  <si>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</si>
  <si>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</si>
  <si>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</si>
  <si>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</si>
  <si>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</si>
  <si>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</si>
  <si>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</si>
  <si>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</si>
  <si>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</si>
  <si>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</si>
  <si>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</si>
  <si>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</si>
  <si>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</si>
  <si>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</si>
  <si>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</si>
  <si>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</si>
  <si>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</si>
  <si>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</si>
  <si>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</si>
  <si>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</si>
  <si>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</si>
  <si>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</si>
  <si>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</si>
  <si>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</si>
  <si>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</si>
  <si>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</si>
  <si>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</si>
  <si>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</si>
  <si>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</si>
  <si>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</si>
  <si>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</si>
  <si>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</si>
  <si>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</si>
  <si>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</si>
  <si>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</si>
  <si>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</si>
  <si>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</si>
  <si>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</si>
  <si>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</si>
  <si>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</si>
  <si>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</si>
  <si>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</si>
  <si>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</si>
  <si>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</si>
  <si>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</si>
  <si>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</si>
  <si>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</si>
  <si>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</si>
  <si>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</si>
  <si>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</si>
  <si>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</si>
  <si>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</si>
  <si>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</si>
  <si>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</si>
  <si>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</si>
  <si>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</si>
  <si>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</si>
  <si>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</si>
  <si>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</si>
  <si>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</si>
  <si>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</si>
  <si>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</si>
  <si>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</si>
  <si>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</si>
  <si>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</si>
  <si>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</si>
  <si>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</si>
  <si>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</si>
  <si>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</si>
  <si>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</si>
  <si>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</si>
  <si>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</si>
  <si>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</si>
  <si>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</si>
  <si>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</si>
  <si>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</si>
  <si>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</si>
  <si>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</si>
  <si>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</si>
  <si>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</si>
  <si>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</si>
  <si>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</si>
  <si>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</si>
  <si>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</si>
  <si>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</si>
  <si>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</si>
  <si>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</si>
  <si>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</si>
  <si>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</si>
  <si>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</si>
  <si>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</si>
  <si>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</si>
  <si>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</si>
  <si>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</si>
  <si>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</si>
  <si>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</si>
  <si>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</si>
  <si>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</si>
  <si>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</si>
  <si>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</si>
  <si>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</si>
  <si>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</si>
  <si>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</si>
  <si>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</si>
  <si>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</si>
  <si>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</si>
  <si>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</si>
  <si>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</si>
  <si>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</si>
  <si>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</si>
  <si>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</si>
  <si>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</si>
  <si>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</si>
  <si>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</si>
  <si>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</si>
  <si>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</si>
  <si>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</si>
  <si>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</si>
  <si>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</si>
  <si>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</si>
  <si>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</si>
  <si>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</si>
  <si>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</si>
  <si>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</si>
  <si>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</si>
  <si>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</si>
  <si>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</si>
  <si>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</si>
  <si>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</si>
  <si>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</si>
  <si>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</si>
  <si>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</si>
  <si>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</si>
  <si>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</si>
  <si>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</si>
  <si>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</si>
  <si>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</si>
  <si>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</si>
  <si>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</si>
  <si>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</si>
  <si>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</si>
  <si>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</si>
  <si>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</si>
  <si>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</si>
  <si>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</si>
  <si>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</si>
  <si>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</si>
  <si>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</si>
  <si>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</si>
  <si>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</si>
  <si>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</si>
  <si>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</si>
  <si>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</si>
  <si>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</si>
  <si>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</si>
  <si>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</si>
  <si>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</si>
  <si>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</si>
  <si>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</si>
  <si>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</si>
  <si>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</si>
  <si>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</si>
  <si>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</si>
  <si>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</si>
  <si>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</si>
  <si>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</si>
  <si>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</si>
  <si>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</si>
  <si>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</si>
  <si>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</si>
  <si>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</si>
  <si>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</si>
  <si>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</si>
  <si>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</si>
  <si>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</si>
  <si>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</si>
  <si>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</si>
  <si>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</si>
  <si>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</si>
  <si>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</si>
  <si>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</si>
  <si>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</si>
  <si>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</si>
  <si>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</si>
  <si>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</si>
  <si>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</si>
  <si>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</si>
  <si>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</si>
  <si>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</si>
  <si>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</si>
  <si>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</si>
  <si>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</si>
  <si>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</si>
  <si>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</si>
  <si>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</si>
  <si>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</si>
  <si>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</si>
  <si>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</si>
  <si>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</si>
  <si>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</si>
  <si>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</si>
  <si>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</si>
  <si>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</si>
  <si>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</si>
  <si>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</si>
  <si>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</si>
  <si>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</si>
  <si>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</si>
  <si>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</si>
  <si>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</si>
  <si>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</si>
  <si>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</si>
  <si>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</si>
  <si>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</si>
  <si>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</si>
  <si>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</si>
  <si>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</si>
  <si>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</si>
  <si>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</si>
  <si>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</si>
  <si>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</si>
  <si>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</si>
  <si>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</si>
  <si>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</si>
  <si>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</si>
  <si>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</si>
  <si>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</si>
  <si>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</si>
  <si>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</si>
  <si>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</si>
  <si>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</si>
  <si>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</si>
  <si>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</si>
  <si>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</si>
  <si>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</si>
  <si>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</si>
  <si>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</si>
  <si>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</si>
  <si>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</si>
  <si>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</si>
  <si>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</si>
  <si>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</si>
  <si>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</si>
  <si>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</si>
  <si>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</si>
  <si>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</si>
  <si>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</si>
  <si>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</si>
  <si>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</si>
  <si>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</si>
  <si>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</si>
  <si>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</si>
  <si>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</si>
  <si>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</si>
  <si>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</si>
  <si>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</si>
  <si>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</si>
  <si>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</si>
  <si>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</si>
  <si>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</si>
  <si>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</si>
  <si>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</si>
  <si>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</si>
  <si>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</si>
  <si>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</si>
  <si>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</si>
  <si>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</si>
  <si>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</si>
  <si>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</si>
  <si>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</si>
  <si>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</si>
  <si>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</si>
  <si>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</si>
  <si>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</si>
  <si>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</si>
  <si>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</si>
  <si>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</si>
  <si>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</si>
  <si>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</si>
  <si>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</si>
  <si>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</si>
  <si>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</si>
  <si>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</si>
  <si>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</si>
  <si>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</si>
  <si>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</si>
  <si>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</si>
  <si>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</si>
  <si>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</si>
  <si>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</si>
  <si>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</si>
  <si>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</si>
  <si>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</si>
  <si>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</si>
  <si>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</si>
  <si>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</si>
  <si>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</si>
  <si>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</si>
  <si>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</si>
  <si>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</si>
  <si>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</si>
  <si>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</si>
  <si>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</si>
  <si>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</si>
  <si>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</si>
  <si>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</si>
  <si>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</si>
  <si>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</si>
  <si>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</si>
  <si>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</si>
  <si>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</si>
  <si>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</si>
  <si>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</si>
  <si>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</si>
  <si>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</si>
  <si>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</si>
  <si>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</si>
  <si>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</si>
  <si>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</si>
  <si>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</si>
  <si>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</si>
  <si>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</si>
  <si>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</si>
  <si>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</si>
  <si>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</si>
  <si>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</si>
  <si>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</si>
  <si>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</si>
  <si>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</si>
  <si>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</si>
  <si>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</si>
  <si>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</si>
  <si>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</si>
  <si>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</si>
  <si>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</si>
  <si>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</si>
  <si>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</si>
  <si>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</si>
  <si>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</si>
  <si>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</si>
  <si>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</si>
  <si>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</si>
  <si>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</si>
  <si>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</si>
  <si>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</si>
  <si>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</si>
  <si>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</si>
  <si>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</si>
  <si>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</si>
  <si>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</si>
  <si>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</si>
  <si>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</si>
  <si>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</si>
  <si>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</si>
  <si>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</si>
  <si>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</si>
  <si>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</si>
  <si>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</si>
  <si>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</si>
  <si>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</si>
  <si>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</si>
  <si>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</si>
  <si>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</si>
  <si>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</si>
  <si>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</si>
  <si>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</si>
  <si>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</si>
  <si>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</si>
  <si>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</si>
  <si>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</si>
  <si>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</si>
  <si>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</si>
  <si>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</si>
  <si>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</si>
  <si>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</si>
  <si>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</si>
  <si>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</si>
  <si>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</si>
  <si>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</si>
  <si>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</si>
  <si>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</si>
  <si>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</si>
  <si>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</si>
  <si>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</si>
  <si>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</si>
  <si>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</si>
  <si>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</si>
  <si>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</si>
  <si>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</si>
  <si>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</si>
  <si>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</si>
  <si>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</si>
  <si>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</si>
  <si>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</si>
  <si>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</si>
  <si>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</si>
  <si>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</si>
  <si>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</si>
  <si>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</si>
  <si>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</si>
  <si>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</si>
  <si>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</si>
  <si>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</si>
  <si>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</si>
  <si>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</si>
  <si>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</si>
  <si>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</si>
  <si>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</si>
  <si>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</si>
  <si>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</si>
  <si>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</si>
  <si>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</si>
  <si>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</si>
  <si>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</si>
  <si>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</si>
  <si>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</si>
  <si>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</si>
  <si>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</si>
  <si>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</si>
  <si>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</si>
  <si>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</si>
  <si>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</si>
  <si>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</si>
  <si>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</si>
  <si>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</si>
  <si>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</si>
  <si>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</si>
  <si>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</si>
  <si>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</si>
  <si>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</si>
  <si>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</si>
  <si>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</si>
  <si>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</si>
  <si>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</si>
  <si>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</si>
  <si>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</si>
  <si>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</si>
  <si>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</si>
  <si>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</si>
  <si>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</si>
  <si>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</si>
  <si>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</si>
  <si>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</si>
  <si>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</si>
  <si>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</si>
  <si>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</si>
  <si>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</si>
  <si>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</si>
  <si>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</si>
  <si>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</si>
  <si>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</si>
  <si>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</si>
  <si>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</si>
  <si>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</si>
  <si>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</si>
  <si>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</si>
  <si>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</si>
  <si>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</si>
  <si>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</si>
  <si>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</si>
  <si>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</si>
  <si>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</si>
  <si>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</si>
  <si>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</si>
  <si>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</si>
  <si>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</si>
  <si>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</si>
  <si>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</si>
  <si>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</si>
  <si>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</si>
  <si>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</si>
  <si>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</si>
  <si>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</si>
  <si>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</si>
  <si>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</si>
  <si>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</si>
  <si>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</si>
  <si>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</si>
  <si>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</si>
  <si>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</si>
  <si>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</si>
  <si>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</si>
  <si>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</si>
  <si>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</si>
  <si>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</si>
  <si>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</si>
  <si>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</si>
  <si>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</si>
  <si>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</si>
  <si>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</si>
  <si>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</si>
  <si>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</si>
  <si>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</si>
  <si>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</si>
  <si>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</si>
  <si>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</si>
  <si>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</si>
  <si>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</si>
  <si>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</si>
  <si>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</si>
  <si>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</si>
  <si>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</si>
  <si>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</si>
  <si>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</si>
  <si>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</si>
  <si>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</si>
  <si>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</si>
  <si>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</si>
  <si>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</si>
  <si>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</si>
  <si>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</si>
  <si>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</si>
  <si>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</si>
  <si>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</si>
  <si>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</si>
  <si>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</si>
  <si>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</si>
  <si>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</si>
  <si>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</si>
  <si>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</si>
  <si>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</si>
  <si>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</si>
  <si>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</si>
  <si>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</si>
  <si>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</si>
  <si>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</si>
  <si>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</si>
  <si>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</si>
  <si>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</si>
  <si>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</si>
  <si>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</si>
  <si>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</si>
  <si>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</si>
  <si>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</si>
  <si>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</si>
  <si>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</si>
  <si>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</si>
  <si>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</si>
  <si>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</si>
  <si>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</si>
  <si>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</si>
  <si>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</si>
  <si>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</si>
  <si>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</si>
  <si>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</si>
  <si>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</si>
  <si>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</si>
  <si>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</si>
  <si>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</si>
  <si>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</si>
  <si>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</si>
  <si>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</si>
  <si>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</si>
  <si>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</si>
  <si>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</si>
  <si>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</si>
  <si>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</si>
  <si>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</si>
  <si>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</si>
  <si>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</si>
  <si>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</si>
  <si>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</si>
  <si>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</si>
  <si>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</si>
  <si>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</si>
  <si>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</si>
  <si>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</si>
  <si>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</si>
  <si>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</si>
  <si>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</si>
  <si>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</si>
  <si>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</si>
  <si>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</si>
  <si>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</si>
  <si>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</si>
  <si>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</si>
  <si>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</si>
  <si>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</si>
  <si>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</si>
  <si>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</si>
  <si>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</si>
  <si>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</si>
  <si>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</si>
  <si>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</si>
  <si>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</si>
  <si>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</si>
  <si>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</si>
  <si>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</si>
  <si>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</si>
  <si>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</si>
  <si>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</si>
  <si>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</si>
  <si>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</si>
  <si>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</si>
  <si>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</si>
  <si>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</si>
  <si>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</si>
  <si>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</si>
  <si>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</si>
  <si>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</si>
  <si>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</si>
  <si>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</si>
  <si>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</si>
  <si>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</si>
  <si>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</si>
  <si>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</si>
  <si>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</si>
  <si>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</si>
  <si>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</si>
  <si>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</si>
  <si>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</si>
  <si>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</si>
  <si>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</si>
  <si>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</si>
  <si>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</si>
  <si>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</si>
  <si>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</si>
  <si>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</si>
  <si>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</si>
  <si>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</si>
  <si>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</si>
  <si>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</si>
  <si>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</si>
  <si>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</si>
  <si>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</si>
  <si>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</si>
  <si>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</si>
  <si>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</si>
  <si>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</si>
  <si>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</si>
  <si>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</si>
  <si>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</si>
  <si>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</si>
  <si>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</si>
  <si>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</si>
  <si>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</si>
  <si>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</si>
  <si>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</si>
  <si>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</si>
  <si>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</si>
  <si>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</si>
  <si>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</si>
  <si>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</si>
  <si>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</si>
  <si>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</si>
  <si>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</si>
  <si>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</si>
  <si>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</si>
  <si>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</si>
  <si>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</si>
  <si>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</si>
  <si>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</si>
  <si>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</si>
  <si>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</si>
  <si>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</si>
  <si>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</si>
  <si>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</si>
  <si>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</si>
  <si>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</si>
  <si>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</si>
  <si>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</si>
  <si>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</si>
  <si>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</si>
  <si>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</si>
  <si>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</si>
  <si>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</si>
  <si>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</si>
  <si>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</si>
  <si>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</si>
  <si>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</si>
  <si>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</si>
  <si>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</si>
  <si>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</si>
  <si>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</si>
  <si>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</si>
  <si>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</si>
  <si>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</si>
  <si>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</si>
  <si>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</si>
  <si>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</si>
  <si>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</si>
  <si>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</si>
  <si>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</si>
  <si>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</si>
  <si>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</si>
  <si>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</si>
  <si>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</si>
  <si>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</si>
  <si>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</si>
  <si>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</si>
  <si>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</si>
  <si>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</si>
  <si>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</si>
  <si>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</si>
  <si>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</si>
  <si>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</si>
  <si>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</si>
  <si>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</si>
  <si>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</si>
  <si>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</si>
  <si>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</si>
  <si>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</si>
  <si>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</si>
  <si>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</si>
  <si>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</si>
  <si>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</si>
  <si>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</si>
  <si>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</si>
  <si>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</si>
  <si>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</si>
  <si>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</si>
  <si>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</si>
  <si>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</si>
  <si>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</si>
  <si>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</si>
  <si>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</si>
  <si>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</si>
  <si>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</si>
  <si>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</si>
  <si>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</si>
  <si>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</si>
  <si>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</si>
  <si>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</si>
  <si>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</si>
  <si>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</si>
  <si>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</si>
  <si>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</si>
  <si>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</si>
  <si>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</si>
  <si>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</si>
  <si>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</si>
  <si>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</si>
  <si>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</si>
  <si>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</si>
  <si>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</si>
  <si>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</si>
  <si>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</si>
  <si>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</si>
  <si>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</si>
  <si>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</si>
  <si>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</si>
  <si>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</si>
  <si>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</si>
  <si>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</si>
  <si>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</si>
  <si>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</si>
  <si>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</si>
  <si>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</si>
  <si>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</si>
  <si>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</si>
  <si>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</si>
  <si>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</si>
  <si>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</si>
  <si>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</si>
  <si>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</si>
  <si>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</si>
  <si>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</si>
  <si>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</si>
  <si>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</si>
  <si>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</si>
  <si>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</si>
  <si>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</si>
  <si>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</si>
  <si>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</si>
  <si>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</si>
  <si>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</si>
  <si>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</si>
  <si>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</si>
  <si>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</si>
  <si>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</si>
  <si>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</si>
  <si>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</si>
  <si>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</si>
  <si>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</si>
  <si>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</si>
  <si>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</si>
  <si>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</si>
  <si>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</si>
  <si>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</si>
  <si>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</si>
  <si>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</si>
  <si>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</si>
  <si>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</si>
  <si>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</si>
  <si>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</si>
  <si>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</si>
  <si>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</si>
  <si>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</si>
  <si>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</si>
  <si>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</si>
  <si>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</si>
  <si>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</si>
  <si>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</si>
  <si>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</si>
  <si>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</si>
  <si>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</si>
  <si>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</si>
  <si>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</si>
  <si>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</si>
  <si>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</si>
  <si>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</si>
  <si>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</si>
  <si>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</si>
  <si>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</si>
  <si>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</si>
  <si>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</si>
  <si>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</si>
  <si>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</si>
  <si>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</si>
  <si>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</si>
  <si>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</si>
  <si>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</si>
  <si>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</si>
  <si>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</si>
  <si>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</si>
  <si>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</si>
  <si>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</si>
  <si>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</si>
  <si>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</si>
  <si>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</si>
  <si>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</si>
  <si>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</si>
  <si>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</si>
  <si>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</si>
  <si>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</si>
  <si>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</si>
  <si>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</si>
  <si>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</si>
  <si>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</si>
  <si>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</si>
  <si>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</si>
  <si>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</si>
  <si>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</si>
  <si>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</si>
  <si>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</si>
  <si>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</si>
  <si>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</si>
  <si>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</si>
  <si>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</si>
  <si>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</si>
  <si>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</si>
  <si>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</si>
  <si>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</si>
  <si>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</si>
  <si>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</si>
  <si>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</si>
  <si>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</si>
  <si>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</si>
  <si>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</si>
  <si>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</si>
  <si>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</si>
  <si>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</si>
  <si>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</si>
  <si>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</si>
  <si>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</si>
  <si>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</si>
  <si>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</si>
  <si>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</si>
  <si>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</si>
  <si>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</si>
  <si>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</si>
  <si>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</si>
  <si>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</si>
  <si>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</si>
  <si>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</si>
  <si>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</si>
  <si>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</si>
  <si>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</si>
  <si>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</si>
  <si>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</si>
  <si>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</si>
  <si>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</si>
  <si>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</si>
  <si>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</si>
  <si>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</si>
  <si>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</si>
  <si>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</si>
  <si>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</si>
  <si>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</si>
  <si>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</si>
  <si>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</si>
  <si>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</si>
  <si>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</si>
  <si>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</si>
  <si>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</si>
  <si>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</si>
  <si>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</si>
  <si>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</si>
  <si>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</si>
  <si>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</si>
  <si>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</si>
  <si>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</si>
  <si>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</si>
  <si>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</si>
  <si>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</si>
  <si>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</si>
  <si>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</si>
  <si>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</si>
  <si>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</si>
  <si>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</si>
  <si>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</si>
  <si>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</si>
  <si>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</si>
  <si>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</si>
  <si>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</si>
  <si>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</si>
  <si>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</si>
  <si>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</si>
  <si>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</si>
  <si>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</si>
  <si>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</si>
  <si>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</si>
  <si>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</si>
  <si>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</si>
  <si>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</si>
  <si>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</si>
  <si>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</si>
  <si>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</si>
  <si>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</si>
  <si>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</si>
  <si>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</si>
  <si>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</si>
  <si>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</si>
  <si>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</si>
  <si>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</si>
  <si>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</si>
  <si>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</si>
  <si>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</si>
  <si>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</si>
  <si>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</si>
  <si>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</si>
  <si>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</si>
  <si>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</si>
  <si>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</si>
  <si>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</si>
  <si>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</si>
  <si>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</si>
  <si>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</si>
  <si>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</si>
  <si>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</si>
  <si>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</si>
  <si>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</si>
  <si>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</si>
  <si>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</si>
  <si>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</si>
  <si>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</si>
  <si>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</si>
  <si>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</si>
  <si>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</si>
  <si>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</si>
  <si>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</si>
  <si>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</si>
  <si>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</si>
  <si>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</si>
  <si>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</si>
  <si>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</si>
  <si>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</si>
  <si>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</si>
  <si>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</si>
  <si>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</si>
  <si>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</si>
  <si>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</si>
  <si>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</si>
  <si>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</si>
  <si>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</si>
  <si>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</si>
  <si>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</si>
  <si>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</si>
  <si>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</si>
  <si>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</si>
  <si>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</si>
  <si>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</si>
  <si>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</si>
  <si>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</si>
  <si>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</si>
  <si>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</si>
  <si>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</si>
  <si>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</si>
  <si>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</si>
  <si>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</si>
  <si>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</si>
  <si>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</si>
  <si>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</si>
  <si>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</si>
  <si>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</si>
  <si>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</si>
  <si>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</si>
  <si>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</si>
  <si>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</si>
  <si>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</si>
  <si>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</si>
  <si>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</si>
  <si>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</si>
  <si>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</si>
  <si>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</si>
  <si>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</si>
  <si>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</si>
  <si>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</si>
  <si>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</si>
  <si>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</si>
  <si>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</si>
  <si>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</si>
  <si>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</si>
  <si>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</si>
  <si>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</si>
  <si>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</si>
  <si>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</si>
  <si>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</si>
  <si>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</si>
  <si>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</si>
  <si>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</si>
  <si>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</si>
  <si>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</si>
  <si>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</si>
  <si>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</si>
  <si>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</si>
  <si>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</si>
  <si>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</si>
  <si>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</si>
  <si>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</si>
  <si>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</si>
  <si>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</si>
  <si>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</si>
  <si>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</si>
  <si>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</si>
  <si>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</si>
  <si>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</si>
  <si>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</si>
  <si>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</si>
  <si>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</si>
  <si>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</si>
  <si>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</si>
  <si>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</si>
  <si>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</si>
  <si>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</si>
  <si>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</si>
  <si>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</si>
  <si>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</si>
  <si>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</si>
  <si>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</si>
  <si>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</si>
  <si>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</si>
  <si>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</si>
  <si>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</si>
  <si>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</si>
  <si>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</si>
  <si>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</si>
  <si>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</si>
  <si>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</si>
  <si>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</si>
  <si>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</si>
  <si>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</si>
  <si>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</si>
  <si>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</si>
  <si>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</si>
  <si>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</si>
  <si>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</si>
  <si>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</si>
  <si>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</si>
  <si>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</si>
  <si>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</si>
  <si>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</si>
  <si>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</si>
  <si>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</si>
  <si>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</si>
  <si>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</si>
  <si>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</si>
  <si>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</si>
  <si>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</si>
  <si>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</si>
  <si>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</si>
  <si>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</si>
  <si>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</si>
  <si>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</si>
  <si>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</si>
  <si>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</si>
  <si>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</si>
  <si>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</si>
  <si>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</si>
  <si>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</si>
  <si>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</si>
  <si>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</si>
  <si>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</si>
  <si>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</si>
  <si>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</si>
  <si>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</si>
  <si>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</si>
  <si>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</si>
  <si>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</si>
  <si>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</si>
  <si>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</si>
  <si>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</si>
  <si>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</si>
  <si>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</si>
  <si>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</si>
  <si>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</si>
  <si>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</si>
  <si>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</si>
  <si>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</si>
  <si>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</si>
  <si>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</si>
  <si>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</si>
  <si>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</si>
  <si>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</si>
  <si>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</si>
  <si>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</si>
  <si>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</si>
  <si>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</si>
  <si>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</si>
  <si>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</si>
  <si>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</si>
  <si>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</si>
  <si>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</si>
  <si>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</si>
  <si>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</si>
  <si>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</si>
  <si>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</si>
  <si>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</si>
  <si>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</si>
  <si>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</si>
  <si>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</si>
  <si>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</si>
  <si>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</si>
  <si>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</si>
  <si>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</si>
  <si>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</si>
  <si>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</si>
  <si>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</si>
  <si>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</si>
  <si>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</si>
  <si>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</si>
  <si>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</si>
  <si>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</si>
  <si>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</si>
  <si>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</si>
  <si>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</si>
  <si>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</si>
  <si>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</si>
  <si>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</si>
  <si>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</si>
  <si>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</si>
  <si>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</si>
  <si>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</si>
  <si>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</si>
  <si>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</si>
  <si>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</si>
  <si>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</si>
  <si>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</si>
  <si>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</si>
  <si>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</si>
  <si>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</si>
  <si>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</si>
  <si>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</si>
  <si>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</si>
  <si>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</si>
  <si>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</si>
  <si>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</si>
  <si>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</si>
  <si>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</si>
  <si>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</si>
  <si>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</si>
  <si>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</si>
  <si>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</si>
  <si>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</si>
  <si>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</si>
  <si>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</si>
  <si>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</si>
  <si>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</si>
  <si>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</si>
  <si>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</si>
  <si>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</si>
  <si>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</si>
  <si>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</si>
  <si>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</si>
  <si>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</si>
  <si>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</si>
  <si>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</si>
  <si>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</si>
  <si>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</si>
  <si>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</si>
  <si>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</si>
  <si>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</si>
  <si>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</si>
  <si>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</si>
  <si>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</si>
  <si>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</si>
  <si>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</si>
  <si>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</si>
  <si>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</si>
  <si>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</si>
  <si>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</si>
  <si>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</si>
  <si>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</si>
  <si>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</si>
  <si>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</si>
  <si>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</si>
  <si>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</si>
  <si>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</si>
  <si>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</si>
  <si>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</si>
  <si>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</si>
  <si>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</si>
  <si>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</si>
  <si>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</si>
  <si>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</si>
  <si>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</si>
  <si>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</si>
  <si>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</si>
  <si>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</si>
  <si>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</si>
  <si>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</si>
  <si>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</si>
  <si>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</si>
  <si>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</si>
  <si>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</si>
  <si>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</si>
  <si>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</si>
  <si>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</si>
  <si>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</si>
  <si>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</si>
  <si>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</si>
  <si>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</si>
  <si>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</si>
  <si>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</si>
  <si>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</si>
  <si>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</si>
  <si>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</si>
  <si>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</si>
  <si>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</si>
  <si>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</si>
  <si>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</si>
  <si>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</si>
  <si>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</si>
  <si>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</si>
  <si>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</si>
  <si>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</si>
  <si>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</si>
  <si>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</si>
  <si>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</si>
  <si>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</si>
  <si>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</si>
  <si>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</si>
  <si>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</si>
  <si>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</si>
  <si>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</si>
  <si>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</si>
  <si>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</si>
  <si>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</si>
  <si>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</si>
  <si>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</si>
  <si>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</si>
  <si>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</si>
  <si>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</si>
  <si>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</si>
  <si>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</si>
  <si>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</si>
  <si>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</si>
  <si>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</si>
  <si>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</si>
  <si>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</si>
  <si>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</si>
  <si>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</si>
  <si>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</si>
  <si>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</si>
  <si>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</si>
  <si>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</si>
  <si>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</si>
  <si>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</si>
  <si>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</si>
  <si>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</si>
  <si>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</si>
  <si>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</si>
  <si>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</si>
  <si>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</si>
  <si>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</si>
  <si>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</si>
  <si>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</si>
  <si>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</si>
  <si>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</si>
  <si>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</si>
  <si>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</si>
  <si>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</si>
  <si>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</si>
  <si>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</si>
  <si>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</si>
  <si>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</si>
  <si>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</si>
  <si>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</si>
  <si>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</si>
  <si>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</si>
  <si>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</si>
  <si>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</si>
  <si>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</si>
  <si>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</si>
  <si>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</si>
  <si>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</si>
  <si>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</si>
  <si>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</si>
  <si>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</si>
  <si>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</si>
  <si>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</si>
  <si>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</si>
  <si>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</si>
  <si>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</si>
  <si>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</si>
  <si>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</si>
  <si>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</si>
  <si>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</si>
  <si>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</si>
  <si>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</si>
  <si>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</si>
  <si>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</si>
  <si>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</si>
  <si>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</si>
  <si>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</si>
  <si>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</si>
  <si>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</si>
  <si>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</si>
  <si>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</si>
  <si>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</si>
  <si>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</si>
  <si>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</si>
  <si>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</si>
  <si>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</si>
  <si>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</si>
  <si>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</si>
  <si>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</si>
  <si>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</si>
  <si>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</si>
  <si>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</si>
  <si>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</si>
  <si>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</si>
  <si>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</si>
  <si>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</si>
  <si>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</si>
  <si>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</si>
  <si>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</si>
  <si>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</si>
  <si>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</si>
  <si>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</si>
  <si>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</si>
  <si>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</si>
  <si>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</si>
  <si>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</si>
  <si>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</si>
  <si>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</si>
  <si>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</si>
  <si>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</si>
  <si>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</si>
  <si>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</si>
  <si>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</si>
  <si>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</si>
  <si>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</si>
  <si>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</si>
  <si>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</si>
  <si>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</si>
  <si>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</si>
  <si>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</si>
  <si>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</si>
  <si>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</si>
  <si>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</si>
  <si>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</si>
  <si>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</si>
  <si>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</si>
  <si>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</si>
  <si>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</si>
  <si>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</si>
  <si>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</si>
  <si>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</si>
  <si>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</si>
  <si>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</si>
  <si>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</si>
  <si>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</si>
  <si>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</si>
  <si>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</si>
  <si>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</si>
  <si>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</si>
  <si>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</si>
  <si>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</si>
  <si>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</si>
  <si>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</si>
  <si>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</si>
  <si>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</si>
  <si>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</si>
  <si>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</si>
  <si>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</si>
  <si>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</si>
  <si>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</si>
  <si>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</si>
  <si>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</si>
  <si>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</si>
  <si>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</si>
  <si>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</si>
  <si>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</si>
  <si>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</si>
  <si>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</si>
  <si>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</si>
  <si>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</si>
  <si>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</si>
  <si>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</si>
  <si>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</si>
  <si>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</si>
  <si>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</si>
  <si>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</si>
  <si>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</si>
  <si>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</si>
  <si>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</si>
  <si>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</si>
  <si>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</si>
  <si>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</si>
  <si>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</si>
  <si>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</si>
  <si>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</si>
  <si>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</si>
  <si>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</si>
  <si>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</si>
  <si>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</si>
  <si>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</si>
  <si>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</si>
  <si>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</si>
  <si>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</si>
  <si>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</si>
  <si>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</si>
  <si>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</si>
  <si>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</si>
  <si>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</si>
  <si>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</si>
  <si>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</si>
  <si>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</si>
  <si>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</si>
  <si>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</si>
  <si>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</si>
  <si>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</si>
  <si>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</si>
  <si>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</si>
  <si>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</si>
  <si>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</si>
  <si>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</si>
  <si>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</si>
  <si>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</si>
  <si>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</si>
  <si>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</si>
  <si>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</si>
  <si>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</si>
  <si>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</si>
  <si>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</si>
  <si>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</si>
  <si>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</si>
  <si>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</si>
  <si>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</si>
  <si>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</si>
  <si>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</si>
  <si>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</si>
  <si>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</si>
  <si>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</si>
  <si>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</si>
  <si>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</si>
  <si>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</si>
  <si>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</si>
  <si>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</si>
  <si>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</si>
  <si>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</si>
  <si>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</si>
  <si>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</si>
  <si>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</si>
  <si>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</si>
  <si>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</si>
  <si>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</si>
  <si>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</si>
  <si>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</si>
  <si>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</si>
  <si>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</si>
  <si>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</si>
  <si>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</si>
  <si>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</si>
  <si>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</si>
  <si>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</si>
  <si>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</si>
  <si>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</si>
  <si>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</si>
  <si>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</si>
  <si>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</si>
  <si>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</si>
  <si>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</si>
  <si>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</si>
  <si>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</si>
  <si>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</si>
  <si>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</si>
  <si>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</si>
  <si>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</si>
  <si>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</si>
  <si>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</si>
  <si>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</si>
  <si>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</si>
  <si>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</si>
  <si>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</si>
  <si>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</si>
  <si>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</si>
  <si>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</si>
  <si>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</si>
  <si>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</si>
  <si>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</si>
  <si>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</si>
  <si>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</si>
  <si>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</si>
  <si>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</si>
  <si>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</si>
  <si>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</si>
  <si>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</si>
  <si>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</si>
  <si>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</si>
  <si>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</si>
  <si>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</si>
  <si>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</si>
  <si>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</si>
  <si>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</si>
  <si>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</si>
  <si>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</si>
  <si>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</si>
  <si>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</si>
  <si>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</si>
  <si>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</si>
  <si>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</si>
  <si>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</si>
  <si>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</si>
  <si>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</si>
  <si>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</si>
  <si>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</si>
  <si>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</si>
  <si>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</si>
  <si>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</si>
  <si>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</si>
  <si>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</si>
  <si>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</si>
  <si>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</si>
  <si>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</si>
  <si>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</si>
  <si>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</si>
  <si>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</si>
  <si>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</si>
  <si>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</si>
  <si>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</si>
  <si>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</si>
  <si>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</si>
  <si>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</si>
  <si>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</si>
  <si>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</si>
  <si>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</si>
  <si>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</si>
  <si>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</si>
  <si>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</si>
  <si>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</si>
  <si>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</si>
  <si>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</si>
  <si>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</si>
  <si>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</si>
  <si>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</si>
  <si>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</si>
  <si>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</si>
  <si>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</si>
  <si>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</si>
  <si>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</si>
  <si>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</si>
  <si>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</si>
  <si>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</si>
  <si>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</si>
  <si>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</si>
  <si>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</si>
  <si>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</si>
  <si>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</si>
  <si>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</si>
  <si>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</si>
  <si>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</si>
  <si>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</si>
  <si>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</si>
  <si>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</si>
  <si>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</si>
  <si>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</si>
  <si>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</si>
  <si>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</si>
  <si>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</si>
  <si>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</si>
  <si>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</si>
  <si>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</si>
  <si>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</si>
  <si>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</si>
  <si>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</si>
  <si>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</si>
  <si>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</si>
  <si>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</si>
  <si>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</si>
  <si>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</si>
  <si>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</si>
  <si>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</si>
  <si>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</si>
  <si>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</si>
  <si>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</si>
  <si>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</si>
  <si>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</si>
  <si>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</si>
  <si>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</si>
  <si>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</si>
  <si>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</si>
  <si>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</si>
  <si>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</si>
  <si>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</si>
  <si>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</si>
  <si>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</si>
  <si>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</si>
  <si>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</si>
  <si>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</si>
  <si>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</si>
  <si>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</si>
  <si>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</si>
  <si>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</si>
  <si>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</si>
  <si>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</si>
  <si>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</si>
  <si>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</si>
  <si>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</si>
  <si>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</si>
  <si>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</si>
  <si>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</si>
  <si>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</si>
  <si>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</si>
  <si>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</si>
  <si>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</si>
  <si>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</si>
  <si>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</si>
  <si>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</si>
  <si>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</si>
  <si>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</si>
  <si>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</si>
  <si>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</si>
  <si>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</si>
  <si>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</si>
  <si>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</si>
  <si>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</si>
  <si>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</si>
  <si>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</si>
  <si>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</si>
  <si>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</si>
  <si>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</si>
  <si>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</si>
  <si>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</si>
  <si>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</si>
  <si>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</si>
  <si>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</si>
  <si>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</si>
  <si>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</si>
  <si>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</si>
  <si>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</si>
  <si>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</si>
  <si>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</si>
  <si>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</si>
  <si>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</si>
  <si>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</si>
  <si>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</si>
  <si>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</si>
  <si>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</si>
  <si>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</si>
  <si>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</si>
  <si>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</si>
  <si>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</si>
  <si>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</si>
  <si>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</si>
  <si>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</si>
  <si>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</si>
  <si>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</si>
  <si>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</si>
  <si>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</si>
  <si>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</si>
  <si>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</si>
  <si>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</si>
  <si>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</si>
  <si>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</si>
  <si>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</si>
  <si>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</si>
  <si>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</si>
  <si>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</si>
  <si>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</si>
  <si>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</si>
  <si>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</si>
  <si>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</si>
  <si>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</si>
  <si>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</si>
  <si>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</si>
  <si>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</si>
  <si>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</si>
  <si>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</si>
  <si>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</si>
  <si>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</si>
  <si>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</si>
  <si>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</si>
  <si>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</si>
  <si>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</si>
  <si>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</si>
  <si>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</si>
  <si>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</si>
  <si>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</si>
  <si>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</si>
  <si>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</si>
  <si>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</si>
  <si>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</si>
  <si>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</si>
  <si>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</si>
  <si>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</si>
  <si>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</si>
  <si>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</si>
  <si>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</si>
  <si>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</si>
  <si>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</si>
  <si>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</si>
  <si>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</si>
  <si>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</si>
  <si>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</si>
  <si>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</si>
  <si>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</si>
  <si>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</si>
  <si>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</si>
  <si>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</si>
  <si>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</si>
  <si>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</si>
  <si>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</si>
  <si>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</si>
  <si>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</si>
  <si>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</si>
  <si>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</si>
  <si>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</si>
  <si>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</si>
  <si>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</si>
  <si>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</si>
  <si>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</si>
  <si>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</si>
  <si>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</si>
  <si>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</si>
  <si>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</si>
  <si>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</si>
  <si>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</si>
  <si>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</si>
  <si>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</si>
  <si>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</si>
  <si>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</si>
  <si>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</si>
  <si>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</si>
  <si>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</si>
  <si>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</si>
  <si>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</si>
  <si>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</si>
  <si>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</si>
  <si>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</si>
  <si>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</si>
  <si>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</si>
  <si>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</si>
  <si>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</si>
  <si>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</si>
  <si>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</si>
  <si>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</si>
  <si>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</si>
  <si>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</si>
  <si>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</si>
  <si>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</si>
  <si>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</si>
  <si>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</si>
  <si>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</si>
  <si>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</si>
  <si>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</si>
  <si>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</si>
  <si>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</si>
  <si>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</si>
  <si>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</si>
  <si>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</si>
  <si>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</si>
  <si>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</si>
  <si>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</si>
  <si>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</si>
  <si>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</si>
  <si>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</si>
  <si>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</si>
  <si>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</si>
  <si>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</si>
  <si>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</si>
  <si>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</si>
  <si>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</si>
  <si>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</si>
  <si>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</si>
  <si>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</si>
  <si>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</si>
  <si>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</si>
  <si>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</si>
  <si>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</si>
  <si>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</si>
  <si>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</si>
  <si>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</si>
  <si>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</si>
  <si>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</si>
  <si>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</si>
  <si>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</si>
  <si>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</si>
  <si>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</si>
  <si>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</si>
  <si>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</si>
  <si>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</si>
  <si>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</si>
  <si>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</si>
  <si>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</si>
  <si>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</si>
  <si>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</si>
  <si>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</si>
  <si>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</si>
  <si>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</si>
  <si>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</si>
  <si>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</si>
  <si>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</si>
  <si>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</si>
  <si>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</si>
  <si>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</si>
  <si>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</si>
  <si>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</si>
  <si>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</si>
  <si>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</si>
  <si>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</si>
  <si>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</si>
  <si>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</si>
  <si>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</si>
  <si>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</si>
  <si>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</si>
  <si>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</si>
  <si>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</si>
  <si>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</si>
  <si>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</si>
  <si>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</si>
  <si>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</si>
  <si>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</si>
  <si>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</si>
  <si>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</si>
  <si>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</si>
  <si>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</si>
  <si>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</si>
  <si>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</si>
  <si>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</si>
  <si>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</si>
  <si>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</si>
  <si>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</si>
  <si>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</si>
  <si>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</si>
  <si>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</si>
  <si>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</si>
  <si>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</si>
  <si>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</si>
  <si>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</si>
  <si>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</si>
  <si>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</si>
  <si>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</si>
  <si>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</si>
  <si>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</si>
  <si>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</si>
  <si>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</si>
  <si>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</si>
  <si>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</si>
  <si>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</si>
  <si>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</si>
  <si>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</si>
  <si>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</si>
  <si>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</si>
  <si>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</si>
  <si>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</si>
  <si>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</si>
  <si>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</si>
  <si>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</si>
  <si>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</si>
  <si>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</si>
  <si>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</si>
  <si>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</si>
  <si>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</si>
  <si>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</si>
  <si>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</si>
  <si>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</si>
  <si>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</si>
  <si>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</si>
  <si>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</si>
  <si>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</si>
  <si>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</si>
  <si>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</si>
  <si>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</si>
  <si>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</si>
  <si>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</si>
  <si>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</si>
  <si>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</si>
  <si>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</si>
  <si>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</si>
  <si>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</si>
  <si>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</si>
  <si>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</si>
  <si>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</si>
  <si>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</si>
  <si>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</si>
  <si>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</si>
  <si>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</si>
  <si>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</si>
  <si>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</si>
  <si>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</si>
  <si>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</si>
  <si>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</si>
  <si>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</si>
  <si>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</si>
  <si>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</si>
  <si>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</si>
  <si>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</si>
  <si>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</si>
  <si>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</si>
  <si>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</si>
  <si>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</si>
  <si>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</si>
  <si>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</si>
  <si>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</si>
  <si>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</si>
  <si>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</si>
  <si>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</si>
  <si>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</si>
  <si>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</si>
  <si>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</si>
  <si>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</si>
  <si>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</si>
  <si>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</si>
  <si>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</si>
  <si>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</si>
  <si>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</si>
  <si>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</si>
  <si>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</si>
  <si>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</si>
  <si>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</si>
  <si>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</si>
  <si>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</si>
  <si>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</si>
  <si>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</si>
  <si>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</si>
  <si>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</si>
  <si>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</si>
  <si>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</si>
  <si>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</si>
  <si>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</si>
  <si>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</si>
  <si>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</si>
  <si>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</si>
  <si>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</si>
  <si>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</si>
  <si>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</si>
  <si>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</si>
  <si>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</si>
  <si>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</si>
  <si>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</si>
  <si>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</si>
  <si>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</si>
  <si>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</si>
  <si>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</si>
  <si>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</si>
  <si>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</si>
  <si>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</si>
  <si>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</si>
  <si>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</si>
  <si>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</si>
  <si>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</si>
  <si>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</si>
  <si>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</si>
  <si>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</si>
  <si>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</si>
  <si>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</si>
  <si>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</si>
  <si>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</si>
  <si>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</si>
  <si>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</si>
  <si>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</si>
  <si>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</si>
  <si>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</si>
  <si>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</si>
  <si>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</si>
  <si>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</si>
  <si>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</si>
  <si>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</si>
  <si>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</si>
  <si>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</si>
  <si>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</si>
  <si>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</si>
  <si>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</si>
  <si>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</si>
  <si>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</si>
  <si>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</si>
  <si>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</si>
  <si>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</si>
  <si>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</si>
  <si>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</si>
  <si>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</si>
  <si>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</si>
  <si>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</si>
  <si>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</si>
  <si>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</si>
  <si>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</si>
  <si>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</si>
  <si>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</si>
  <si>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</si>
  <si>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</si>
  <si>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</si>
  <si>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</si>
  <si>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</si>
  <si>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</si>
  <si>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</si>
  <si>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</si>
  <si>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</si>
  <si>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</si>
  <si>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</si>
  <si>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</si>
  <si>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</si>
  <si>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</si>
  <si>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</si>
  <si>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</si>
  <si>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</si>
  <si>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</si>
  <si>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</si>
  <si>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</si>
  <si>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</si>
  <si>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</si>
  <si>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</si>
  <si>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</si>
  <si>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</si>
  <si>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</si>
  <si>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</si>
  <si>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</si>
  <si>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</si>
  <si>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</si>
  <si>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</si>
  <si>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</si>
  <si>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</si>
  <si>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</si>
  <si>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</si>
  <si>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</si>
  <si>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</si>
  <si>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</si>
  <si>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</si>
  <si>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</si>
  <si>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</si>
  <si>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</si>
  <si>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</si>
  <si>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</si>
  <si>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</si>
  <si>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</si>
  <si>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</si>
  <si>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</si>
  <si>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</si>
  <si>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</si>
  <si>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</si>
  <si>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</si>
  <si>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</si>
  <si>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</si>
  <si>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</si>
  <si>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</si>
  <si>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</si>
  <si>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</si>
  <si>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</si>
  <si>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</si>
  <si>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</si>
  <si>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</si>
  <si>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</si>
  <si>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</si>
  <si>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</si>
  <si>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</si>
  <si>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</si>
  <si>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</si>
  <si>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</si>
  <si>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</si>
  <si>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</si>
  <si>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</si>
  <si>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</si>
  <si>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</si>
  <si>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</si>
  <si>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</si>
  <si>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</si>
  <si>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</si>
  <si>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</si>
  <si>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</si>
  <si>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</si>
  <si>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</si>
  <si>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</si>
  <si>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</si>
  <si>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</si>
  <si>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</si>
  <si>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</si>
  <si>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</si>
  <si>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</si>
  <si>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</si>
  <si>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</si>
  <si>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</si>
  <si>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</si>
  <si>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</si>
  <si>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</si>
  <si>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</si>
  <si>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</si>
  <si>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</si>
  <si>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</si>
  <si>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</si>
  <si>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</si>
  <si>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</si>
  <si>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</si>
  <si>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</si>
  <si>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</si>
  <si>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</si>
  <si>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</si>
  <si>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</si>
  <si>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</si>
  <si>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</si>
  <si>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</si>
  <si>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</si>
  <si>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</si>
  <si>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</si>
  <si>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</si>
  <si>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</si>
  <si>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</si>
  <si>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</si>
  <si>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</si>
  <si>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</si>
  <si>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</si>
  <si>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</si>
  <si>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</si>
  <si>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</si>
  <si>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</si>
  <si>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</si>
  <si>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</si>
  <si>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</si>
  <si>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</si>
  <si>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</si>
  <si>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</si>
  <si>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</si>
  <si>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</si>
  <si>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</si>
  <si>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</si>
  <si>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</si>
  <si>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</si>
  <si>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</si>
  <si>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</si>
  <si>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</si>
  <si>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</si>
  <si>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</si>
  <si>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</si>
  <si>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</si>
  <si>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</si>
  <si>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</si>
  <si>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</si>
  <si>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</si>
  <si>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</si>
  <si>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</si>
  <si>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</si>
  <si>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</si>
  <si>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</si>
  <si>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</si>
  <si>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</si>
  <si>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</si>
  <si>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</si>
  <si>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</si>
  <si>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</si>
  <si>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</si>
  <si>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</si>
  <si>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</si>
  <si>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</si>
  <si>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</si>
  <si>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</si>
  <si>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</si>
  <si>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</si>
  <si>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</si>
  <si>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</si>
  <si>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</si>
  <si>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</si>
  <si>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</si>
  <si>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</si>
  <si>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</si>
  <si>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</si>
  <si>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</si>
  <si>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</si>
  <si>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</si>
  <si>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</si>
  <si>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</si>
  <si>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</si>
  <si>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</si>
  <si>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</si>
  <si>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</si>
  <si>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</si>
  <si>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</si>
  <si>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</si>
  <si>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</si>
  <si>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</si>
  <si>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</si>
  <si>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</si>
  <si>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</si>
  <si>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</si>
  <si>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</si>
  <si>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</si>
  <si>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</si>
  <si>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</si>
  <si>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</si>
  <si>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</si>
  <si>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</si>
  <si>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</si>
  <si>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</si>
  <si>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</si>
  <si>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</si>
  <si>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</si>
  <si>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</si>
  <si>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</si>
  <si>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</si>
  <si>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</si>
  <si>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</si>
  <si>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</si>
  <si>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</si>
  <si>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</si>
  <si>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</si>
  <si>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</si>
  <si>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</si>
  <si>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</si>
  <si>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</si>
  <si>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</si>
  <si>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</si>
  <si>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</si>
  <si>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</si>
  <si>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</si>
  <si>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</si>
  <si>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</si>
  <si>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</si>
  <si>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</si>
  <si>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</si>
  <si>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</si>
  <si>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</si>
  <si>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</si>
  <si>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</si>
  <si>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</si>
  <si>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</si>
  <si>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</si>
  <si>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</si>
  <si>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</si>
  <si>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</si>
  <si>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</si>
  <si>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</si>
  <si>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</si>
  <si>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</si>
  <si>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</si>
  <si>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</si>
  <si>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</si>
  <si>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</si>
  <si>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</si>
  <si>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</si>
  <si>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</si>
  <si>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</si>
  <si>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</si>
  <si>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</si>
  <si>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</si>
  <si>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</si>
  <si>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</si>
  <si>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</si>
  <si>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</si>
  <si>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</si>
  <si>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</si>
  <si>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</si>
  <si>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</si>
  <si>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</si>
  <si>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</si>
  <si>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</si>
  <si>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</si>
  <si>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</si>
  <si>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</si>
  <si>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</si>
  <si>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</si>
  <si>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</si>
  <si>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</si>
  <si>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</si>
  <si>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</si>
  <si>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</si>
  <si>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</si>
  <si>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</si>
  <si>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</si>
  <si>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</si>
  <si>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</si>
  <si>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</si>
  <si>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</si>
  <si>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</si>
  <si>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</si>
  <si>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</si>
  <si>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</si>
  <si>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</si>
  <si>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</si>
  <si>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</si>
  <si>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</si>
  <si>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</si>
  <si>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</si>
  <si>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</si>
  <si>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</si>
  <si>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</si>
  <si>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</si>
  <si>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</si>
  <si>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</si>
  <si>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</si>
  <si>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</si>
  <si>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</si>
  <si>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</si>
  <si>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</si>
  <si>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</si>
  <si>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</si>
  <si>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</si>
  <si>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</si>
  <si>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</si>
  <si>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</si>
  <si>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</si>
  <si>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</si>
  <si>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</si>
  <si>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</si>
  <si>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</si>
  <si>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</si>
  <si>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</si>
  <si>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</si>
  <si>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</si>
  <si>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</si>
  <si>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</si>
  <si>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</si>
  <si>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</si>
  <si>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</si>
  <si>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</si>
  <si>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</si>
  <si>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</si>
  <si>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</si>
  <si>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</si>
  <si>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</si>
  <si>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</si>
  <si>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</si>
  <si>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</si>
  <si>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</si>
  <si>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</si>
  <si>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</si>
  <si>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</si>
  <si>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</si>
  <si>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</si>
  <si>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</si>
  <si>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</si>
  <si>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</si>
  <si>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</si>
  <si>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</si>
  <si>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</si>
  <si>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</si>
  <si>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</si>
  <si>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</si>
  <si>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</si>
  <si>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</si>
  <si>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</si>
  <si>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</si>
  <si>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</si>
  <si>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</si>
  <si>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</si>
  <si>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</si>
  <si>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</si>
  <si>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</si>
  <si>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</si>
  <si>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</si>
  <si>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</si>
  <si>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</si>
  <si>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</si>
  <si>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</si>
  <si>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</si>
  <si>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</si>
  <si>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</si>
  <si>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</si>
  <si>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</si>
  <si>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</si>
  <si>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</si>
  <si>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</si>
  <si>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</si>
  <si>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</si>
  <si>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</si>
  <si>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</si>
  <si>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</si>
  <si>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</si>
  <si>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</si>
  <si>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</si>
  <si>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</si>
  <si>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</si>
  <si>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</si>
  <si>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</si>
  <si>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</si>
  <si>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</si>
  <si>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</si>
  <si>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</si>
  <si>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</si>
  <si>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</si>
  <si>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</si>
  <si>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</si>
  <si>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</si>
  <si>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</si>
  <si>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</si>
  <si>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</si>
  <si>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</si>
  <si>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</si>
  <si>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</si>
  <si>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</si>
  <si>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</si>
  <si>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</si>
  <si>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</si>
  <si>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</si>
  <si>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</si>
  <si>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</si>
  <si>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</si>
  <si>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</si>
  <si>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</si>
  <si>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</si>
  <si>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</si>
  <si>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</si>
  <si>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</si>
  <si>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</si>
  <si>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</si>
  <si>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</si>
  <si>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</si>
  <si>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</si>
  <si>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</si>
  <si>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</si>
  <si>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</si>
  <si>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</si>
  <si>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</si>
  <si>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</si>
  <si>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</si>
  <si>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</si>
  <si>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</si>
  <si>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</si>
  <si>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</si>
  <si>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</si>
  <si>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</si>
  <si>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</si>
  <si>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</si>
  <si>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</si>
  <si>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</si>
  <si>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</si>
  <si>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</si>
  <si>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</si>
  <si>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</si>
  <si>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</si>
  <si>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</si>
  <si>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</si>
  <si>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</si>
  <si>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</si>
  <si>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</si>
  <si>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</si>
  <si>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</si>
  <si>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</si>
  <si>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</si>
  <si>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</si>
  <si>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</si>
  <si>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</si>
  <si>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</si>
  <si>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</si>
  <si>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</si>
  <si>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</si>
  <si>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</si>
  <si>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</si>
  <si>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</si>
  <si>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</si>
  <si>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</si>
  <si>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</si>
  <si>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</si>
  <si>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</si>
  <si>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</si>
  <si>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</si>
  <si>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</si>
  <si>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</si>
  <si>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</si>
  <si>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</si>
  <si>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</si>
  <si>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</si>
  <si>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</si>
  <si>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</si>
  <si>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</si>
  <si>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</si>
  <si>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</si>
  <si>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</si>
  <si>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</si>
  <si>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</si>
  <si>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</si>
  <si>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</si>
  <si>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</si>
  <si>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</si>
  <si>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</si>
  <si>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</si>
  <si>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</si>
  <si>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</si>
  <si>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</si>
  <si>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</si>
  <si>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</si>
  <si>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</si>
  <si>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</si>
  <si>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</si>
  <si>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</si>
  <si>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</si>
  <si>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</si>
  <si>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</si>
  <si>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</si>
  <si>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</si>
  <si>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</si>
  <si>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</si>
  <si>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</si>
  <si>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</si>
  <si>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</si>
  <si>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</si>
  <si>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</si>
  <si>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</si>
  <si>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</si>
  <si>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</si>
  <si>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</si>
  <si>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</si>
  <si>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</si>
  <si>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</si>
  <si>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</si>
  <si>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</si>
  <si>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</si>
  <si>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</si>
  <si>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</si>
  <si>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</si>
  <si>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</si>
  <si>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</si>
  <si>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</si>
  <si>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</si>
  <si>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</si>
  <si>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</si>
  <si>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</si>
  <si>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</si>
  <si>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</si>
  <si>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</si>
  <si>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</si>
  <si>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</si>
  <si>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</si>
  <si>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</si>
  <si>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</si>
  <si>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</si>
  <si>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</si>
  <si>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</si>
  <si>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</si>
  <si>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</si>
  <si>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</si>
  <si>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</si>
  <si>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</si>
  <si>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</si>
  <si>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</si>
  <si>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</si>
  <si>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</si>
  <si>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</si>
  <si>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</si>
  <si>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</si>
  <si>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</si>
  <si>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</si>
  <si>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</si>
  <si>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</si>
  <si>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</si>
  <si>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</si>
  <si>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</si>
  <si>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</si>
  <si>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</si>
  <si>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</si>
  <si>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</si>
  <si>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</si>
  <si>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</si>
  <si>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</si>
  <si>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</si>
  <si>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</si>
  <si>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</si>
  <si>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</si>
  <si>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</si>
  <si>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</si>
  <si>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</si>
  <si>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</si>
  <si>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</si>
  <si>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</si>
  <si>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</si>
  <si>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</si>
  <si>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</si>
  <si>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</si>
  <si>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</si>
  <si>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</si>
  <si>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</si>
  <si>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</si>
  <si>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</si>
  <si>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</si>
  <si>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</si>
  <si>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</si>
  <si>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</si>
  <si>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</si>
  <si>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</si>
  <si>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</si>
  <si>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</si>
  <si>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</si>
  <si>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</si>
  <si>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</si>
  <si>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</si>
  <si>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</si>
  <si>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</si>
  <si>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</si>
  <si>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</si>
  <si>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</si>
  <si>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</si>
  <si>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</si>
  <si>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</si>
  <si>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</si>
  <si>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</si>
  <si>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</si>
  <si>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</si>
  <si>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</si>
  <si>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</si>
  <si>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</si>
  <si>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</si>
  <si>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</si>
  <si>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</si>
  <si>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</si>
  <si>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</si>
  <si>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</si>
  <si>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</si>
  <si>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</si>
  <si>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</si>
  <si>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</si>
  <si>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</si>
  <si>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</si>
  <si>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</si>
  <si>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</si>
  <si>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</si>
  <si>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</si>
  <si>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</si>
  <si>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</si>
  <si>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</si>
  <si>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</si>
  <si>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</si>
  <si>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</si>
  <si>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</si>
  <si>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</si>
  <si>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</si>
  <si>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</si>
  <si>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</si>
  <si>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</si>
  <si>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</si>
  <si>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</si>
  <si>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</si>
  <si>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</si>
  <si>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</si>
  <si>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</si>
  <si>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</si>
  <si>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</si>
  <si>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</si>
  <si>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</si>
  <si>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</si>
  <si>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</si>
  <si>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</si>
  <si>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</si>
  <si>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</si>
  <si>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</si>
  <si>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</si>
  <si>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</si>
  <si>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</si>
  <si>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</si>
  <si>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</si>
  <si>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</si>
  <si>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</si>
  <si>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</si>
  <si>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</si>
  <si>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</si>
  <si>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</si>
  <si>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</si>
  <si>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</si>
  <si>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</si>
  <si>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</si>
  <si>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</si>
  <si>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</si>
  <si>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</si>
  <si>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</si>
  <si>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</si>
  <si>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</si>
  <si>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</si>
  <si>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</si>
  <si>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</si>
  <si>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</si>
  <si>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</si>
  <si>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</si>
  <si>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</si>
  <si>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</si>
  <si>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</si>
  <si>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</si>
  <si>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</si>
  <si>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</si>
  <si>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</si>
  <si>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</si>
  <si>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</si>
  <si>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</si>
  <si>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</si>
  <si>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</si>
  <si>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</si>
  <si>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</si>
  <si>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</si>
  <si>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</si>
  <si>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</si>
  <si>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</si>
  <si>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</si>
  <si>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</si>
  <si>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</si>
  <si>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</si>
  <si>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</si>
  <si>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</si>
  <si>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</si>
  <si>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</si>
  <si>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</si>
  <si>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</si>
  <si>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</si>
  <si>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</si>
  <si>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</si>
  <si>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</si>
  <si>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</si>
  <si>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</si>
  <si>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</si>
  <si>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</si>
  <si>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</si>
  <si>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</si>
  <si>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</si>
  <si>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</si>
  <si>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</si>
  <si>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</si>
  <si>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</si>
  <si>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</si>
  <si>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</si>
  <si>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</si>
  <si>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</si>
  <si>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</si>
  <si>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</si>
  <si>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</si>
  <si>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</si>
  <si>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</si>
  <si>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</si>
  <si>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</si>
  <si>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</si>
  <si>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</si>
  <si>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</si>
  <si>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</si>
  <si>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</si>
  <si>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</si>
  <si>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</si>
  <si>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</si>
  <si>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</si>
  <si>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</si>
  <si>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</si>
  <si>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</si>
  <si>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</si>
  <si>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</si>
  <si>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</si>
  <si>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</si>
  <si>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</si>
  <si>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</si>
  <si>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</si>
  <si>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</si>
  <si>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</si>
  <si>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</si>
  <si>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</si>
  <si>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</si>
  <si>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</si>
  <si>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</si>
  <si>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</si>
  <si>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</si>
  <si>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</si>
  <si>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</si>
  <si>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</si>
  <si>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</si>
  <si>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</si>
  <si>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</si>
  <si>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</si>
  <si>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</si>
  <si>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</si>
  <si>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</si>
  <si>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</si>
  <si>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</si>
  <si>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</si>
  <si>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</si>
  <si>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</si>
  <si>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</si>
  <si>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</si>
  <si>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</si>
  <si>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</si>
  <si>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</si>
  <si>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</si>
  <si>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</si>
  <si>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</si>
  <si>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</si>
  <si>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</si>
  <si>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</si>
  <si>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</si>
  <si>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</si>
  <si>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</si>
  <si>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</si>
  <si>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</si>
  <si>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</si>
  <si>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</si>
  <si>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</si>
  <si>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</si>
  <si>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</si>
  <si>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</si>
  <si>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</si>
  <si>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</si>
  <si>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</si>
  <si>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</si>
  <si>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</si>
  <si>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</si>
  <si>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</si>
  <si>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</si>
  <si>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</si>
  <si>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</si>
  <si>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</si>
  <si>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</si>
  <si>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</si>
  <si>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</si>
  <si>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</si>
  <si>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</si>
  <si>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</si>
  <si>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</si>
  <si>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</si>
  <si>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</si>
  <si>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</si>
  <si>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</si>
  <si>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</si>
  <si>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</si>
  <si>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</si>
  <si>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</si>
  <si>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</si>
  <si>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</si>
  <si>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</si>
  <si>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</si>
  <si>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</si>
  <si>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</si>
  <si>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</si>
  <si>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</si>
  <si>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</si>
  <si>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</si>
  <si>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</si>
  <si>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</si>
  <si>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</si>
  <si>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</si>
  <si>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</si>
  <si>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</si>
  <si>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</si>
  <si>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</si>
  <si>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</si>
  <si>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</si>
  <si>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</si>
  <si>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</si>
  <si>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</si>
  <si>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</si>
  <si>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</si>
  <si>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</si>
  <si>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</si>
  <si>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</si>
  <si>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</si>
  <si>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</si>
  <si>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</si>
  <si>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</si>
  <si>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</si>
  <si>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</si>
  <si>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</si>
  <si>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</si>
  <si>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</si>
  <si>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</si>
  <si>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</si>
  <si>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</si>
  <si>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</si>
  <si>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</si>
  <si>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</si>
  <si>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</si>
  <si>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</si>
  <si>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</si>
  <si>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</si>
  <si>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</si>
  <si>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</si>
  <si>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</si>
  <si>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</si>
  <si>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</si>
  <si>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</si>
  <si>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</si>
  <si>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</si>
  <si>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</si>
  <si>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</si>
  <si>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</si>
  <si>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</si>
  <si>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</si>
  <si>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</si>
  <si>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</si>
  <si>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</si>
  <si>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</si>
  <si>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</si>
  <si>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</si>
  <si>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</si>
  <si>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</si>
  <si>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</si>
  <si>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</si>
  <si>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</si>
  <si>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</si>
  <si>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</si>
  <si>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</si>
  <si>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</si>
  <si>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</si>
  <si>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</si>
  <si>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</si>
  <si>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</si>
  <si>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</si>
  <si>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</si>
  <si>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</si>
  <si>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</si>
  <si>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</si>
  <si>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</si>
  <si>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</si>
  <si>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</si>
  <si>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</si>
  <si>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</si>
  <si>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</si>
  <si>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</si>
  <si>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</si>
  <si>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</si>
  <si>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</si>
  <si>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</si>
  <si>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</si>
  <si>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</si>
  <si>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</si>
  <si>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</si>
  <si>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</si>
  <si>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</si>
  <si>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</si>
  <si>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</si>
  <si>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</si>
  <si>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</si>
  <si>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</si>
  <si>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</si>
  <si>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</si>
  <si>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</si>
  <si>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</si>
  <si>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</si>
  <si>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</si>
  <si>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</si>
  <si>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</si>
  <si>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</si>
  <si>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</si>
  <si>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</si>
  <si>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</si>
  <si>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</si>
  <si>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</si>
  <si>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</si>
  <si>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</si>
  <si>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</si>
  <si>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</si>
  <si>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</si>
  <si>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</si>
  <si>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</si>
  <si>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</si>
  <si>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</si>
  <si>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</si>
  <si>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</si>
  <si>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</si>
  <si>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</si>
  <si>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</si>
  <si>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</si>
  <si>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</si>
  <si>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</si>
  <si>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</si>
  <si>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</si>
  <si>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</si>
  <si>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</si>
  <si>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</si>
  <si>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</si>
  <si>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</si>
  <si>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</si>
  <si>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</si>
  <si>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</si>
  <si>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</si>
  <si>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</si>
  <si>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</si>
  <si>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</si>
  <si>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</si>
  <si>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</si>
  <si>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</si>
  <si>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</si>
  <si>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</si>
  <si>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</si>
  <si>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</si>
  <si>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</si>
  <si>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</si>
  <si>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</si>
  <si>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</si>
  <si>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</si>
  <si>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</si>
  <si>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</si>
  <si>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</si>
  <si>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</si>
  <si>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</si>
  <si>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</si>
  <si>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</si>
  <si>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</si>
  <si>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</si>
  <si>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</si>
  <si>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</si>
  <si>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</si>
  <si>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</si>
  <si>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</si>
  <si>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</si>
  <si>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</si>
  <si>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</si>
  <si>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</si>
  <si>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</si>
  <si>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</si>
  <si>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</si>
  <si>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</si>
  <si>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</si>
  <si>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</si>
  <si>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</si>
  <si>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</si>
  <si>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</si>
  <si>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</si>
  <si>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</si>
  <si>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</si>
  <si>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</si>
  <si>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</si>
  <si>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</si>
  <si>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</si>
  <si>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</si>
  <si>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</si>
  <si>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</si>
  <si>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</si>
  <si>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</si>
  <si>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</si>
  <si>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</si>
  <si>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</si>
  <si>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</si>
  <si>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</si>
  <si>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</si>
  <si>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</si>
  <si>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</si>
  <si>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</si>
  <si>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</si>
  <si>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</si>
  <si>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</si>
  <si>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</si>
  <si>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</si>
  <si>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</si>
  <si>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</si>
  <si>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</si>
  <si>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</si>
  <si>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</si>
  <si>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</si>
  <si>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</si>
  <si>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</si>
  <si>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</si>
  <si>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</si>
  <si>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</si>
  <si>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</si>
  <si>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</si>
  <si>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</si>
  <si>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</si>
  <si>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</si>
  <si>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</si>
  <si>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</si>
  <si>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</si>
  <si>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</si>
  <si>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</si>
  <si>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</si>
  <si>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</si>
  <si>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</si>
  <si>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</si>
  <si>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</si>
  <si>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</si>
  <si>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</si>
  <si>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</si>
  <si>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</si>
  <si>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</si>
  <si>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</si>
  <si>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</si>
  <si>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</si>
  <si>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</si>
  <si>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</si>
  <si>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</si>
  <si>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</si>
  <si>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</si>
  <si>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</si>
  <si>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</si>
  <si>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</si>
  <si>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</si>
  <si>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</si>
  <si>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</si>
  <si>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</si>
  <si>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</si>
  <si>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</si>
  <si>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</si>
  <si>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</si>
  <si>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</si>
  <si>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</si>
  <si>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</si>
  <si>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</si>
  <si>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</si>
  <si>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</si>
  <si>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</si>
  <si>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</si>
  <si>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</si>
  <si>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</si>
  <si>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</si>
  <si>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</si>
  <si>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</si>
  <si>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</si>
  <si>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</si>
  <si>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</si>
  <si>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</si>
  <si>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</si>
  <si>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</si>
  <si>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</si>
  <si>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</si>
  <si>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</si>
  <si>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</si>
  <si>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</si>
  <si>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</si>
  <si>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</si>
  <si>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</si>
  <si>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</si>
  <si>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</si>
  <si>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</si>
  <si>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</si>
  <si>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</si>
  <si>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</si>
  <si>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</si>
  <si>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</si>
  <si>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</si>
  <si>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</si>
  <si>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</si>
  <si>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</si>
  <si>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</si>
  <si>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</si>
  <si>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</si>
  <si>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</si>
  <si>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</si>
  <si>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</si>
  <si>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</si>
  <si>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</si>
  <si>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</si>
  <si>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</si>
  <si>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</si>
  <si>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</si>
  <si>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</si>
  <si>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</si>
  <si>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</si>
  <si>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</si>
  <si>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</si>
  <si>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</si>
  <si>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</si>
  <si>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</si>
  <si>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</si>
  <si>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</si>
  <si>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</si>
  <si>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</si>
  <si>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</si>
  <si>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</si>
  <si>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</si>
  <si>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</si>
  <si>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</si>
  <si>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</si>
  <si>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</si>
  <si>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</si>
  <si>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</si>
  <si>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</si>
  <si>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</si>
  <si>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</si>
  <si>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</si>
  <si>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</si>
  <si>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</si>
  <si>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</si>
  <si>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</si>
  <si>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</si>
  <si>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</si>
  <si>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</si>
  <si>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</si>
  <si>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</si>
  <si>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</si>
  <si>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</si>
  <si>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</si>
  <si>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</si>
  <si>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</si>
  <si>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</si>
  <si>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</si>
  <si>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</si>
  <si>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</si>
  <si>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</si>
  <si>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</si>
  <si>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</si>
  <si>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</si>
  <si>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</si>
  <si>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</si>
  <si>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</si>
  <si>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</si>
  <si>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</si>
  <si>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</si>
  <si>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</si>
  <si>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</si>
  <si>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</si>
  <si>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</si>
  <si>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</si>
  <si>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</si>
  <si>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</si>
  <si>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</si>
  <si>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</si>
  <si>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</si>
  <si>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</si>
  <si>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</si>
  <si>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</si>
  <si>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</si>
  <si>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</si>
  <si>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</si>
  <si>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</si>
  <si>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</si>
  <si>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</si>
  <si>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</si>
  <si>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</si>
  <si>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</si>
  <si>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</si>
  <si>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</si>
  <si>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</si>
  <si>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</si>
  <si>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</si>
  <si>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</si>
  <si>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</si>
  <si>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</si>
  <si>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</si>
  <si>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</si>
  <si>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</si>
  <si>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</si>
  <si>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</si>
  <si>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</si>
  <si>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</si>
  <si>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</si>
  <si>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</si>
  <si>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</si>
  <si>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</si>
  <si>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</si>
  <si>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</si>
  <si>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</si>
  <si>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</si>
  <si>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</si>
  <si>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</si>
  <si>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</si>
  <si>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</si>
  <si>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</si>
  <si>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</si>
  <si>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</si>
  <si>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</si>
  <si>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</si>
  <si>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</si>
  <si>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</si>
  <si>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</si>
  <si>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</si>
  <si>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</si>
  <si>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</si>
  <si>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</si>
  <si>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</si>
  <si>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</si>
  <si>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</si>
  <si>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</si>
  <si>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</si>
  <si>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</si>
  <si>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</si>
  <si>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</si>
  <si>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</si>
  <si>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</si>
  <si>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</si>
  <si>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</si>
  <si>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</si>
  <si>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</si>
  <si>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</si>
  <si>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</si>
  <si>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</si>
  <si>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</si>
  <si>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</si>
  <si>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</si>
  <si>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</si>
  <si>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</si>
  <si>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</si>
  <si>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</si>
  <si>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</si>
  <si>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</si>
  <si>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</si>
  <si>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</si>
  <si>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</si>
  <si>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</si>
  <si>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</si>
  <si>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</si>
  <si>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</si>
  <si>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</si>
  <si>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</si>
  <si>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</si>
  <si>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</si>
  <si>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</si>
  <si>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</si>
  <si>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</si>
  <si>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</si>
  <si>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</si>
  <si>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</si>
  <si>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</si>
  <si>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</si>
  <si>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</si>
  <si>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</si>
  <si>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</si>
  <si>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</si>
  <si>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</si>
  <si>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</si>
  <si>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</si>
  <si>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</si>
  <si>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</si>
  <si>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</si>
  <si>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</si>
  <si>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</si>
  <si>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</si>
  <si>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</si>
  <si>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</si>
  <si>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</si>
  <si>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</si>
  <si>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</si>
  <si>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</si>
  <si>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</si>
  <si>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</si>
  <si>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</si>
  <si>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</si>
  <si>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</si>
  <si>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</si>
  <si>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</si>
  <si>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</si>
  <si>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</si>
  <si>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</si>
  <si>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</si>
  <si>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</si>
  <si>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</si>
  <si>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</si>
  <si>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</si>
  <si>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</si>
  <si>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</si>
  <si>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</si>
  <si>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</si>
  <si>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</si>
  <si>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</si>
  <si>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</si>
  <si>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</si>
  <si>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</si>
  <si>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</si>
  <si>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</si>
  <si>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</si>
  <si>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</si>
  <si>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</si>
  <si>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</si>
  <si>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</si>
  <si>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</si>
  <si>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</si>
  <si>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</si>
  <si>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</si>
  <si>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</si>
  <si>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</si>
  <si>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</si>
  <si>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</si>
  <si>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</si>
  <si>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</si>
  <si>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</si>
  <si>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</si>
  <si>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</si>
  <si>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</si>
  <si>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</si>
  <si>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</si>
  <si>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</si>
  <si>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</si>
  <si>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</si>
  <si>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</si>
  <si>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</si>
  <si>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</si>
  <si>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</si>
  <si>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</si>
  <si>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</si>
  <si>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</si>
  <si>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</si>
  <si>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</si>
  <si>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</si>
  <si>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</si>
  <si>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</si>
  <si>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</si>
  <si>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</si>
  <si>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</si>
  <si>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</si>
  <si>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</si>
  <si>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</si>
  <si>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</si>
  <si>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</si>
  <si>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</si>
  <si>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</si>
  <si>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</si>
  <si>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</si>
  <si>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</si>
  <si>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</si>
  <si>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</si>
  <si>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</si>
  <si>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</si>
  <si>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</si>
  <si>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</si>
  <si>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</si>
  <si>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</si>
  <si>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</si>
  <si>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</si>
  <si>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</si>
  <si>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</si>
  <si>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</si>
  <si>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</si>
  <si>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</si>
  <si>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</si>
  <si>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</si>
  <si>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</si>
  <si>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</si>
  <si>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</si>
  <si>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</si>
  <si>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</si>
  <si>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</si>
  <si>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</si>
  <si>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</si>
  <si>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</si>
  <si>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</si>
  <si>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</si>
  <si>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</si>
  <si>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</si>
  <si>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</si>
  <si>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</si>
  <si>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</si>
  <si>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</si>
  <si>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</si>
  <si>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</si>
  <si>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</si>
  <si>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</si>
  <si>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</si>
  <si>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</si>
  <si>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</si>
  <si>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</si>
  <si>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</si>
  <si>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</si>
  <si>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</si>
  <si>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</si>
  <si>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</si>
  <si>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</si>
  <si>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</si>
  <si>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</si>
  <si>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</si>
  <si>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</si>
  <si>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</si>
  <si>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</si>
  <si>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</si>
  <si>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</si>
  <si>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</si>
  <si>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</si>
  <si>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</si>
  <si>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</si>
  <si>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</si>
  <si>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</si>
  <si>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</si>
  <si>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</si>
  <si>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</si>
  <si>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</si>
  <si>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</si>
  <si>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</si>
  <si>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</si>
  <si>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</si>
  <si>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</si>
  <si>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</si>
  <si>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</si>
  <si>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</si>
  <si>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</si>
  <si>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</si>
  <si>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</si>
  <si>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</si>
  <si>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</si>
  <si>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</si>
  <si>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</si>
  <si>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</si>
  <si>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</si>
  <si>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</si>
  <si>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</si>
  <si>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</si>
  <si>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</si>
  <si>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</si>
  <si>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</si>
  <si>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</si>
  <si>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</si>
  <si>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</si>
  <si>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</si>
  <si>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</si>
  <si>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</si>
  <si>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</si>
  <si>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</si>
  <si>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</si>
  <si>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</si>
  <si>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</si>
  <si>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</si>
  <si>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</si>
  <si>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</si>
  <si>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</si>
  <si>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</si>
  <si>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</si>
  <si>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</si>
  <si>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</si>
  <si>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</si>
  <si>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</si>
  <si>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</si>
  <si>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</si>
  <si>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</si>
  <si>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</si>
  <si>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</si>
  <si>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</si>
  <si>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</si>
  <si>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</si>
  <si>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</si>
  <si>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</si>
  <si>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</si>
  <si>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</si>
  <si>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</si>
  <si>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</si>
  <si>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</si>
  <si>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</si>
  <si>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</si>
  <si>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</si>
  <si>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</si>
  <si>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</si>
  <si>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</si>
  <si>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</si>
  <si>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</si>
  <si>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</si>
  <si>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</si>
  <si>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</si>
  <si>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</si>
  <si>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</si>
  <si>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</si>
  <si>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</si>
  <si>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</si>
  <si>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</si>
  <si>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</si>
  <si>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</si>
  <si>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</si>
  <si>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</si>
  <si>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</si>
  <si>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</si>
  <si>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</si>
  <si>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</si>
  <si>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</si>
  <si>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</si>
  <si>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</si>
  <si>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</si>
  <si>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</si>
  <si>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</si>
  <si>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</si>
  <si>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</si>
  <si>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</si>
  <si>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</si>
  <si>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</si>
  <si>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</si>
  <si>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</si>
  <si>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</si>
  <si>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</si>
  <si>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</si>
  <si>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</si>
  <si>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</si>
  <si>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</si>
  <si>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</si>
  <si>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</si>
  <si>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</si>
  <si>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</si>
  <si>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</si>
  <si>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</si>
  <si>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</si>
  <si>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</si>
  <si>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</si>
  <si>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</si>
  <si>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</si>
  <si>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</si>
  <si>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</si>
  <si>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</si>
  <si>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</si>
  <si>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</si>
  <si>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</si>
  <si>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</si>
  <si>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</si>
  <si>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</si>
  <si>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</si>
  <si>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</si>
  <si>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</si>
  <si>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</si>
  <si>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</si>
  <si>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</si>
  <si>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</si>
  <si>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</si>
  <si>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</si>
  <si>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</si>
  <si>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</si>
  <si>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</si>
  <si>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</si>
  <si>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</si>
  <si>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</si>
  <si>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</si>
  <si>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</si>
  <si>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</si>
  <si>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</si>
  <si>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</si>
  <si>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</si>
  <si>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</si>
  <si>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</si>
  <si>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</si>
  <si>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</si>
  <si>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</si>
  <si>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</si>
  <si>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</si>
  <si>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</si>
  <si>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</si>
  <si>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</si>
  <si>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</si>
  <si>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</si>
  <si>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</si>
  <si>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</si>
  <si>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</si>
  <si>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</si>
  <si>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</si>
  <si>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</si>
  <si>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</si>
  <si>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</si>
  <si>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</si>
  <si>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</si>
  <si>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</si>
  <si>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</si>
  <si>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</si>
  <si>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</si>
  <si>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</si>
  <si>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</si>
  <si>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</si>
  <si>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</si>
  <si>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</si>
  <si>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</si>
  <si>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</si>
  <si>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</si>
  <si>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</si>
  <si>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</si>
  <si>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</si>
  <si>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</si>
  <si>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</si>
  <si>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</si>
  <si>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</si>
  <si>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</si>
  <si>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</si>
  <si>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</si>
  <si>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</si>
  <si>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</si>
  <si>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</si>
  <si>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</si>
  <si>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</si>
  <si>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</si>
  <si>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</si>
  <si>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</si>
  <si>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</si>
  <si>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</si>
  <si>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</si>
  <si>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</si>
  <si>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</si>
  <si>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</si>
  <si>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</si>
  <si>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</si>
  <si>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</si>
  <si>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</si>
  <si>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</si>
  <si>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</si>
  <si>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</si>
  <si>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</si>
  <si>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</si>
  <si>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</si>
  <si>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</si>
  <si>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</si>
  <si>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</si>
  <si>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</si>
  <si>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</si>
  <si>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</si>
  <si>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</si>
  <si>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</si>
  <si>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</si>
  <si>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</si>
  <si>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</si>
  <si>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</si>
  <si>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</si>
  <si>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</si>
  <si>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</si>
  <si>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</si>
  <si>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</si>
  <si>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</si>
  <si>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</si>
  <si>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</si>
  <si>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</si>
  <si>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</si>
  <si>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</si>
  <si>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</si>
  <si>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</si>
  <si>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</si>
  <si>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</si>
  <si>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</si>
  <si>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</si>
  <si>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</si>
  <si>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</si>
  <si>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</si>
  <si>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</si>
  <si>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</si>
  <si>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</si>
  <si>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</si>
  <si>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</si>
  <si>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</si>
  <si>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</si>
  <si>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</si>
  <si>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</si>
  <si>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</si>
  <si>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</si>
  <si>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</si>
  <si>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</si>
  <si>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</si>
  <si>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</si>
  <si>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</si>
  <si>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</si>
  <si>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</si>
  <si>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</si>
  <si>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</si>
  <si>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</si>
  <si>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</si>
  <si>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</si>
  <si>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</si>
  <si>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</si>
  <si>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</si>
  <si>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</si>
  <si>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</si>
  <si>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</si>
  <si>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</si>
  <si>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</si>
  <si>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</si>
  <si>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</si>
  <si>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</si>
  <si>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</si>
  <si>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</si>
  <si>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</si>
  <si>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</si>
  <si>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</si>
  <si>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</si>
  <si>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</si>
  <si>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</si>
  <si>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</si>
  <si>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</si>
  <si>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</si>
  <si>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</si>
  <si>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</si>
  <si>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</si>
  <si>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</si>
  <si>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</si>
  <si>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</si>
  <si>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</si>
  <si>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</si>
  <si>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</si>
  <si>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</si>
  <si>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</si>
  <si>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</si>
  <si>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</si>
  <si>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</si>
  <si>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</si>
  <si>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</si>
  <si>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</si>
  <si>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</si>
  <si>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</si>
  <si>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</si>
  <si>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</si>
  <si>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</si>
  <si>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</si>
  <si>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</si>
  <si>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</si>
  <si>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</si>
  <si>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</si>
  <si>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</si>
  <si>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</si>
  <si>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</si>
  <si>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</si>
  <si>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</si>
  <si>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</si>
  <si>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</si>
  <si>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</si>
  <si>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</si>
  <si>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</si>
  <si>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</si>
  <si>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</si>
  <si>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</si>
  <si>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</si>
  <si>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</si>
  <si>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</si>
  <si>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</si>
  <si>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</si>
  <si>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</si>
  <si>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</si>
  <si>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</si>
  <si>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</si>
  <si>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</si>
  <si>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</si>
  <si>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</si>
  <si>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</si>
  <si>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</si>
  <si>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</si>
  <si>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</si>
  <si>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</si>
  <si>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</si>
  <si>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</si>
  <si>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</si>
  <si>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</si>
  <si>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</si>
  <si>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</si>
  <si>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</si>
  <si>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</si>
  <si>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</si>
  <si>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</si>
  <si>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</si>
  <si>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</si>
  <si>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</si>
  <si>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</si>
  <si>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</si>
  <si>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</si>
  <si>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</si>
  <si>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</si>
  <si>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</si>
  <si>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</si>
  <si>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</si>
  <si>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</si>
  <si>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</si>
  <si>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</si>
  <si>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</si>
  <si>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</si>
  <si>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</si>
  <si>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</si>
  <si>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</si>
  <si>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</si>
  <si>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</si>
  <si>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</si>
  <si>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</si>
  <si>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</si>
  <si>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</si>
  <si>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</si>
  <si>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</si>
  <si>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</si>
  <si>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</si>
  <si>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</si>
  <si>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</si>
  <si>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</si>
  <si>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</si>
  <si>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</si>
  <si>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</si>
  <si>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</si>
  <si>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</si>
  <si>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</si>
  <si>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</si>
  <si>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</si>
  <si>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</si>
  <si>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</si>
  <si>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</si>
  <si>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</si>
  <si>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</si>
  <si>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</si>
  <si>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</si>
  <si>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</si>
  <si>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</si>
  <si>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</si>
  <si>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</si>
  <si>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</si>
  <si>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</si>
  <si>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</si>
  <si>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</si>
  <si>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</si>
  <si>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</si>
  <si>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</si>
  <si>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</si>
  <si>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</si>
  <si>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</si>
  <si>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</si>
  <si>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</si>
  <si>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</si>
  <si>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</si>
  <si>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</si>
  <si>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</si>
  <si>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</si>
  <si>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</si>
  <si>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</si>
  <si>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</si>
  <si>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</si>
  <si>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</si>
  <si>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</si>
  <si>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</si>
  <si>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</si>
  <si>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</si>
  <si>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</si>
  <si>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</si>
  <si>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</si>
  <si>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</si>
  <si>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</si>
  <si>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</si>
  <si>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</si>
  <si>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</si>
  <si>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</si>
  <si>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</si>
  <si>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</si>
  <si>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</si>
  <si>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</si>
  <si>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</si>
  <si>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</si>
  <si>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</si>
  <si>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</si>
  <si>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</si>
  <si>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</si>
  <si>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</si>
  <si>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</si>
  <si>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</si>
  <si>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</si>
  <si>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</si>
  <si>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</si>
  <si>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</si>
  <si>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</si>
  <si>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</si>
  <si>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</si>
  <si>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</si>
  <si>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</si>
  <si>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</si>
  <si>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</si>
  <si>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</si>
  <si>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</si>
  <si>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</si>
  <si>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</si>
  <si>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</si>
  <si>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</si>
  <si>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</si>
  <si>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</si>
  <si>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</si>
  <si>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</si>
  <si>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</si>
  <si>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</si>
  <si>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</si>
  <si>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</si>
  <si>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</si>
  <si>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</si>
  <si>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</si>
  <si>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</si>
  <si>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</si>
  <si>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</si>
  <si>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</si>
  <si>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</si>
  <si>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</si>
  <si>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</si>
  <si>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</si>
  <si>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</si>
  <si>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</si>
  <si>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</si>
  <si>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</si>
  <si>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</si>
  <si>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</si>
  <si>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</si>
  <si>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</si>
  <si>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</si>
  <si>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</si>
  <si>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</si>
  <si>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</si>
  <si>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</si>
  <si>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</si>
  <si>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</si>
  <si>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</si>
  <si>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</si>
  <si>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</si>
  <si>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</si>
  <si>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</si>
  <si>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</si>
  <si>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</si>
  <si>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</si>
  <si>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</si>
  <si>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</si>
  <si>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</si>
  <si>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</si>
  <si>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</si>
  <si>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</si>
  <si>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</si>
  <si>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</si>
  <si>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</si>
  <si>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</si>
  <si>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</si>
  <si>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</si>
  <si>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</si>
  <si>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</si>
  <si>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</si>
  <si>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</si>
  <si>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</si>
  <si>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</si>
  <si>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</si>
  <si>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</si>
  <si>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</si>
  <si>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</si>
  <si>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</si>
  <si>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</si>
  <si>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</si>
  <si>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</si>
  <si>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</si>
  <si>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</si>
  <si>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</si>
  <si>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</si>
  <si>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</si>
  <si>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</si>
  <si>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</si>
  <si>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</si>
  <si>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</si>
  <si>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</si>
  <si>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</si>
  <si>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</si>
  <si>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</si>
  <si>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</si>
  <si>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</si>
  <si>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</si>
  <si>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</si>
  <si>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</si>
  <si>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</si>
  <si>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</si>
  <si>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</si>
  <si>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</si>
  <si>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</si>
  <si>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</si>
  <si>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</si>
  <si>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</si>
  <si>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</si>
  <si>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</si>
  <si>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</si>
  <si>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</si>
  <si>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</si>
  <si>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</si>
  <si>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</si>
  <si>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</si>
  <si>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</si>
  <si>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</si>
  <si>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</si>
  <si>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</si>
  <si>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</si>
  <si>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</si>
  <si>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</si>
  <si>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</si>
  <si>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</si>
  <si>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</si>
  <si>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</si>
  <si>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</si>
  <si>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</si>
  <si>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</si>
  <si>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</si>
  <si>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</si>
  <si>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</si>
  <si>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</si>
  <si>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</si>
  <si>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</si>
  <si>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</si>
  <si>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</si>
  <si>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</si>
  <si>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</si>
  <si>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</si>
  <si>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</si>
  <si>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</si>
  <si>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</si>
  <si>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</si>
  <si>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</si>
  <si>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</si>
  <si>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</si>
  <si>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</si>
  <si>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</si>
  <si>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</si>
  <si>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</si>
  <si>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</si>
  <si>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</si>
  <si>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</si>
  <si>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</si>
  <si>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</si>
  <si>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</si>
  <si>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</si>
  <si>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</si>
  <si>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</si>
  <si>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</si>
  <si>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</si>
  <si>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</si>
  <si>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</si>
  <si>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</si>
  <si>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</si>
  <si>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</si>
  <si>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</si>
  <si>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</si>
  <si>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</si>
  <si>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</si>
  <si>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</si>
  <si>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</si>
  <si>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</si>
  <si>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</si>
  <si>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</si>
  <si>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</si>
  <si>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</si>
  <si>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</si>
  <si>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</si>
  <si>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</si>
  <si>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</si>
  <si>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</si>
  <si>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</si>
  <si>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</si>
  <si>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</si>
  <si>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</si>
  <si>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</si>
  <si>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</si>
  <si>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</si>
  <si>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</si>
  <si>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</si>
  <si>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</si>
  <si>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</si>
  <si>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</si>
  <si>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</si>
  <si>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</si>
  <si>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</si>
  <si>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</si>
  <si>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</si>
  <si>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</si>
  <si>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</si>
  <si>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</si>
  <si>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</si>
  <si>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</si>
  <si>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</si>
  <si>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</si>
  <si>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</si>
  <si>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</si>
  <si>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</si>
  <si>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</si>
  <si>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</si>
  <si>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</si>
  <si>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</si>
  <si>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</si>
  <si>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</si>
  <si>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</si>
  <si>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</si>
  <si>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</si>
  <si>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</si>
  <si>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</si>
  <si>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</si>
  <si>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</si>
  <si>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</si>
  <si>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</si>
  <si>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</si>
  <si>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</si>
  <si>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</si>
  <si>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</si>
  <si>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</si>
  <si>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</si>
  <si>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</si>
  <si>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</si>
  <si>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</si>
  <si>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</si>
  <si>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</si>
  <si>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</si>
  <si>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</si>
  <si>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</si>
  <si>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</si>
  <si>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</si>
  <si>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</si>
  <si>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</si>
  <si>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</si>
  <si>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</si>
  <si>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</si>
  <si>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</si>
  <si>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</si>
  <si>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</si>
  <si>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</si>
  <si>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</si>
  <si>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</si>
  <si>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</si>
  <si>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</si>
  <si>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</si>
  <si>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</si>
  <si>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</si>
  <si>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</si>
  <si>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</si>
  <si>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</si>
  <si>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</si>
  <si>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</si>
  <si>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</si>
  <si>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</si>
  <si>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</si>
  <si>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</si>
  <si>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</si>
  <si>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</si>
  <si>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</si>
  <si>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</si>
  <si>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</si>
  <si>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</si>
  <si>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</si>
  <si>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</si>
  <si>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</si>
  <si>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</si>
  <si>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</si>
  <si>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</si>
  <si>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</si>
  <si>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</si>
  <si>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</si>
  <si>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</si>
  <si>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</si>
  <si>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</si>
  <si>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</si>
  <si>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</si>
  <si>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</si>
  <si>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</si>
  <si>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</si>
  <si>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</si>
  <si>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</si>
  <si>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</si>
  <si>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</si>
  <si>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</si>
  <si>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</si>
  <si>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</si>
  <si>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</si>
  <si>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</si>
  <si>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</si>
  <si>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</si>
  <si>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</si>
  <si>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</si>
  <si>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</si>
  <si>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</si>
  <si>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</si>
  <si>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</si>
  <si>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</si>
  <si>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</si>
  <si>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</si>
  <si>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</si>
  <si>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</si>
  <si>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</si>
  <si>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</si>
  <si>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</si>
  <si>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</si>
  <si>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</si>
  <si>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</si>
  <si>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</si>
  <si>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</si>
  <si>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</si>
  <si>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</si>
  <si>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</si>
  <si>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</si>
  <si>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</si>
  <si>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</si>
  <si>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</si>
  <si>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</si>
  <si>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</si>
  <si>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</si>
  <si>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</si>
  <si>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</si>
  <si>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</si>
  <si>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</si>
  <si>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</si>
  <si>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</si>
  <si>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</si>
  <si>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</si>
  <si>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</si>
  <si>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</si>
  <si>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</si>
  <si>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</si>
  <si>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</si>
  <si>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</si>
  <si>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</si>
  <si>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</si>
  <si>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</si>
  <si>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</si>
  <si>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</si>
  <si>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</si>
  <si>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</si>
  <si>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</si>
  <si>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</si>
  <si>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</si>
  <si>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</si>
  <si>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</si>
  <si>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</si>
  <si>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</si>
  <si>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</si>
  <si>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</si>
  <si>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</si>
  <si>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</si>
  <si>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</si>
  <si>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</si>
  <si>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</si>
  <si>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</si>
  <si>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</si>
  <si>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</si>
  <si>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</si>
  <si>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</si>
  <si>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</si>
  <si>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</si>
  <si>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</si>
  <si>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</si>
  <si>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</si>
  <si>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</si>
  <si>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</si>
  <si>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</si>
  <si>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</si>
  <si>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</si>
  <si>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</si>
  <si>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</si>
  <si>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</si>
  <si>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</si>
  <si>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</si>
  <si>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</si>
  <si>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</si>
  <si>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</si>
  <si>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</si>
  <si>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</si>
  <si>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</si>
  <si>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</si>
  <si>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</si>
  <si>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</si>
  <si>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</si>
  <si>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</si>
  <si>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</si>
  <si>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</si>
  <si>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</si>
  <si>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</si>
  <si>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</si>
  <si>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</si>
  <si>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</si>
  <si>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</si>
  <si>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</si>
  <si>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</si>
  <si>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</si>
  <si>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</si>
  <si>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</si>
  <si>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</si>
  <si>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</si>
  <si>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</si>
  <si>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</si>
  <si>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</si>
  <si>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</si>
  <si>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</si>
  <si>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</si>
  <si>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</si>
  <si>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</si>
  <si>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</si>
  <si>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</si>
  <si>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</si>
  <si>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</si>
  <si>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</si>
  <si>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</si>
  <si>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</si>
  <si>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</si>
  <si>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</si>
  <si>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</si>
  <si>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</si>
  <si>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</si>
  <si>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</si>
  <si>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</si>
  <si>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</si>
  <si>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</si>
  <si>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</si>
  <si>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</si>
  <si>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</si>
  <si>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</si>
  <si>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</si>
  <si>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</si>
  <si>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</si>
  <si>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</si>
  <si>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</si>
  <si>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</si>
  <si>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</si>
  <si>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</si>
  <si>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</si>
  <si>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</si>
  <si>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</si>
  <si>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</si>
  <si>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</si>
  <si>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</si>
  <si>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</si>
  <si>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</si>
  <si>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</si>
  <si>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</si>
  <si>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</si>
  <si>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</si>
  <si>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</si>
  <si>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</si>
  <si>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</si>
  <si>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</si>
  <si>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</si>
  <si>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</si>
  <si>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</si>
  <si>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</si>
  <si>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</si>
  <si>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</si>
  <si>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</si>
  <si>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</si>
  <si>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</si>
  <si>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</si>
  <si>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</si>
  <si>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</si>
  <si>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</si>
  <si>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</si>
  <si>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</si>
  <si>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</si>
  <si>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</si>
  <si>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</si>
  <si>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</si>
  <si>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</si>
  <si>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</si>
  <si>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</si>
  <si>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</si>
  <si>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</si>
  <si>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</si>
  <si>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</si>
  <si>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</si>
  <si>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</si>
  <si>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</si>
  <si>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</si>
  <si>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</si>
  <si>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</si>
  <si>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</si>
  <si>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</si>
  <si>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</si>
  <si>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</si>
  <si>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</si>
  <si>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</si>
  <si>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</si>
  <si>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</si>
  <si>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</si>
  <si>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</si>
  <si>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</si>
  <si>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</si>
  <si>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</si>
  <si>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</si>
  <si>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</si>
  <si>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</si>
  <si>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</si>
  <si>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</si>
  <si>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</si>
  <si>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</si>
  <si>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</si>
  <si>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</si>
  <si>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</si>
  <si>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</si>
  <si>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</si>
  <si>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</si>
  <si>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</si>
  <si>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</si>
  <si>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</si>
  <si>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</si>
  <si>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</si>
  <si>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</si>
  <si>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</si>
  <si>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</si>
  <si>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</si>
  <si>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</si>
  <si>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</si>
  <si>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</si>
  <si>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</si>
  <si>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</si>
  <si>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</si>
  <si>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</si>
  <si>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</si>
  <si>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</si>
  <si>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</si>
  <si>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</si>
  <si>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</si>
  <si>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</si>
  <si>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</si>
  <si>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</si>
  <si>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</si>
  <si>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</si>
  <si>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</si>
  <si>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</si>
  <si>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</si>
  <si>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</si>
  <si>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</si>
  <si>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</si>
  <si>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</si>
  <si>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</si>
  <si>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</si>
  <si>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</si>
  <si>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</si>
  <si>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</si>
  <si>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</si>
  <si>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</si>
  <si>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</si>
  <si>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</si>
  <si>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</si>
  <si>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</si>
  <si>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</si>
  <si>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</si>
  <si>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</si>
  <si>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</si>
  <si>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</si>
  <si>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</si>
  <si>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</si>
  <si>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</si>
  <si>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</si>
  <si>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</si>
  <si>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</si>
  <si>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</si>
  <si>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</si>
  <si>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</si>
  <si>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</si>
  <si>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</si>
  <si>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</si>
  <si>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</si>
  <si>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</si>
  <si>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</si>
  <si>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</si>
  <si>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</si>
  <si>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</si>
  <si>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</si>
  <si>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</si>
  <si>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</si>
  <si>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</si>
  <si>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</si>
  <si>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</si>
  <si>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</si>
  <si>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</si>
  <si>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</si>
  <si>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</si>
  <si>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</si>
  <si>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</si>
  <si>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</si>
  <si>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</si>
  <si>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</si>
  <si>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</si>
  <si>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</si>
  <si>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</si>
  <si>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</si>
  <si>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</si>
  <si>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</si>
  <si>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</si>
  <si>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</si>
  <si>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</si>
  <si>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</si>
  <si>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</si>
  <si>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</si>
  <si>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</si>
  <si>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</si>
  <si>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</si>
  <si>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</si>
  <si>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</si>
  <si>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</si>
  <si>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</si>
  <si>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</si>
  <si>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</si>
  <si>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</si>
  <si>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</si>
  <si>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</si>
  <si>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</si>
  <si>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</si>
  <si>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</si>
  <si>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</si>
  <si>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</si>
  <si>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</si>
  <si>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</si>
  <si>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</si>
  <si>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</si>
  <si>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</si>
  <si>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</si>
  <si>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</si>
  <si>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</si>
  <si>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</si>
  <si>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</si>
  <si>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</si>
  <si>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</si>
  <si>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</si>
  <si>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</si>
  <si>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</si>
  <si>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</si>
  <si>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</si>
  <si>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</si>
  <si>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</si>
  <si>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</si>
  <si>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</si>
  <si>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</si>
  <si>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</si>
  <si>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</si>
  <si>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</si>
  <si>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</si>
  <si>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</si>
  <si>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</si>
  <si>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</si>
  <si>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</si>
  <si>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</si>
  <si>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</si>
  <si>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</si>
  <si>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</si>
  <si>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</si>
  <si>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</si>
  <si>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</si>
  <si>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</si>
  <si>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</si>
  <si>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</si>
  <si>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</si>
  <si>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</si>
  <si>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</si>
  <si>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</si>
  <si>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</si>
  <si>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</si>
  <si>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</si>
  <si>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</si>
  <si>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</si>
  <si>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</si>
  <si>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</si>
  <si>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</si>
  <si>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</si>
  <si>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</si>
  <si>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</si>
  <si>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</si>
  <si>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</si>
  <si>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</si>
  <si>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</si>
  <si>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</si>
  <si>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</si>
  <si>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</si>
  <si>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</si>
  <si>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</si>
  <si>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</si>
  <si>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</si>
  <si>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</si>
  <si>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</si>
  <si>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</si>
  <si>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</si>
  <si>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</si>
  <si>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</si>
  <si>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</si>
  <si>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</si>
  <si>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</si>
  <si>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</si>
  <si>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</si>
  <si>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</si>
  <si>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</si>
  <si>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</si>
  <si>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</si>
  <si>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</si>
  <si>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</si>
  <si>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</si>
  <si>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</si>
  <si>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</si>
  <si>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</si>
  <si>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</si>
  <si>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</si>
  <si>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</si>
  <si>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</si>
  <si>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</si>
  <si>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</si>
  <si>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</si>
  <si>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</si>
  <si>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</si>
  <si>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</si>
  <si>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</si>
  <si>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</si>
  <si>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</si>
  <si>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</si>
  <si>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</si>
  <si>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</si>
  <si>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</si>
  <si>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</si>
  <si>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</si>
  <si>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</si>
  <si>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</si>
  <si>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</si>
  <si>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</si>
  <si>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</si>
  <si>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</si>
  <si>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</si>
  <si>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</si>
  <si>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</si>
  <si>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</si>
  <si>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</si>
  <si>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</si>
  <si>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</si>
  <si>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</si>
  <si>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</si>
  <si>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</si>
  <si>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</si>
  <si>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</si>
  <si>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</si>
  <si>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</si>
  <si>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</si>
  <si>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</si>
  <si>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</si>
  <si>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</si>
  <si>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</si>
  <si>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</si>
  <si>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</si>
  <si>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</si>
  <si>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</si>
  <si>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</si>
  <si>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</si>
  <si>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</si>
  <si>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</si>
  <si>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</si>
  <si>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</si>
  <si>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</si>
  <si>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</si>
  <si>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</si>
  <si>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</si>
  <si>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</si>
  <si>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</si>
  <si>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</si>
  <si>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</si>
  <si>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</si>
  <si>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</si>
  <si>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</si>
  <si>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</si>
  <si>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</si>
  <si>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</si>
  <si>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</si>
  <si>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</si>
  <si>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</si>
  <si>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</si>
  <si>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</si>
  <si>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</si>
  <si>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</si>
  <si>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</si>
  <si>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</si>
  <si>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</si>
  <si>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</si>
  <si>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</si>
  <si>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</si>
  <si>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</si>
  <si>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</si>
  <si>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</si>
  <si>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</si>
  <si>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</si>
  <si>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</si>
  <si>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</si>
  <si>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</si>
  <si>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</si>
  <si>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</si>
  <si>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</si>
  <si>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</si>
  <si>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</si>
  <si>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</si>
  <si>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</si>
  <si>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</si>
  <si>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</si>
  <si>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</si>
  <si>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</si>
  <si>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</si>
  <si>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</si>
  <si>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</si>
  <si>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</si>
  <si>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</si>
  <si>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</si>
  <si>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</si>
  <si>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</si>
  <si>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</si>
  <si>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</si>
  <si>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</si>
  <si>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</si>
  <si>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</si>
  <si>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</si>
  <si>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</si>
  <si>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</si>
  <si>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</si>
  <si>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</si>
  <si>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</si>
  <si>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</si>
  <si>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</si>
  <si>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</si>
  <si>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</si>
  <si>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</si>
  <si>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</si>
  <si>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</si>
  <si>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</si>
  <si>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</si>
  <si>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</si>
  <si>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</si>
  <si>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</si>
  <si>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</si>
  <si>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</si>
  <si>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</si>
  <si>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</si>
  <si>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</si>
  <si>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</si>
  <si>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</si>
  <si>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</si>
  <si>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</si>
  <si>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</si>
  <si>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</si>
  <si>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</si>
  <si>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</si>
  <si>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</si>
  <si>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</si>
  <si>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</si>
  <si>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</si>
  <si>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</si>
  <si>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</si>
  <si>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</si>
  <si>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</si>
  <si>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</si>
  <si>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</si>
  <si>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</si>
  <si>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</si>
  <si>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</si>
  <si>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</si>
  <si>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</si>
  <si>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</si>
  <si>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</si>
  <si>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</si>
  <si>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</si>
  <si>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</si>
  <si>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</si>
  <si>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</si>
  <si>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</si>
  <si>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</si>
  <si>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</si>
  <si>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</si>
  <si>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</si>
  <si>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</si>
  <si>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</si>
  <si>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</si>
  <si>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</si>
  <si>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</si>
  <si>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</si>
  <si>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</si>
  <si>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</si>
  <si>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</si>
  <si>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</si>
  <si>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</si>
  <si>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</si>
  <si>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</si>
  <si>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</si>
  <si>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</si>
  <si>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</si>
  <si>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</si>
  <si>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</si>
  <si>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</si>
  <si>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</si>
  <si>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</si>
  <si>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</si>
  <si>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</si>
  <si>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</si>
  <si>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</si>
  <si>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</si>
  <si>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</si>
  <si>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</si>
  <si>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</si>
  <si>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</si>
  <si>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</si>
  <si>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</si>
  <si>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</si>
  <si>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</si>
  <si>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</si>
  <si>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</si>
  <si>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</si>
  <si>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</si>
  <si>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</si>
  <si>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</si>
  <si>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</si>
  <si>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</si>
  <si>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</si>
  <si>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</si>
  <si>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</si>
  <si>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</si>
  <si>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</si>
  <si>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</si>
  <si>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</si>
  <si>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</si>
  <si>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</si>
  <si>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</si>
  <si>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</si>
  <si>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</si>
  <si>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</si>
  <si>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</si>
  <si>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</si>
  <si>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</si>
  <si>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</si>
  <si>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</si>
  <si>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</si>
  <si>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</si>
  <si>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</si>
  <si>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</si>
  <si>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</si>
  <si>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</si>
  <si>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</si>
  <si>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</si>
  <si>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</si>
  <si>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</si>
  <si>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</si>
  <si>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</si>
  <si>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</si>
  <si>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</si>
  <si>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</si>
  <si>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</si>
  <si>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</si>
  <si>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</si>
  <si>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</si>
  <si>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</si>
  <si>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</si>
  <si>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</si>
  <si>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</si>
  <si>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</si>
  <si>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</si>
  <si>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</si>
  <si>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</si>
  <si>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</si>
  <si>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</si>
  <si>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</si>
  <si>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</si>
  <si>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</si>
  <si>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</si>
  <si>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</si>
  <si>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</si>
  <si>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</si>
  <si>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</si>
  <si>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</si>
  <si>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</si>
  <si>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</si>
  <si>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</si>
  <si>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</si>
  <si>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</si>
  <si>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</si>
  <si>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</si>
  <si>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</si>
  <si>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</si>
  <si>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</si>
  <si>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</si>
  <si>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</si>
  <si>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</si>
  <si>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</si>
  <si>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</si>
  <si>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</si>
  <si>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</si>
  <si>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</si>
  <si>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</si>
  <si>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</si>
  <si>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</si>
  <si>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</si>
  <si>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</si>
  <si>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</si>
  <si>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</si>
  <si>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</si>
  <si>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</si>
  <si>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</si>
  <si>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</si>
  <si>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</si>
  <si>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</si>
  <si>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</si>
  <si>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</si>
  <si>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</si>
  <si>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</si>
  <si>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</si>
  <si>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</si>
  <si>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</si>
  <si>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</si>
  <si>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</si>
  <si>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</si>
  <si>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</si>
  <si>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</si>
  <si>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</si>
  <si>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</si>
  <si>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</si>
  <si>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</si>
  <si>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</si>
  <si>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</si>
  <si>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</si>
  <si>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</si>
  <si>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</si>
  <si>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</si>
  <si>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</si>
  <si>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</si>
  <si>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</si>
  <si>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</si>
  <si>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</si>
  <si>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</si>
  <si>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</si>
  <si>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</si>
  <si>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</si>
  <si>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</si>
  <si>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</si>
  <si>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</si>
  <si>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</si>
  <si>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</si>
  <si>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</si>
  <si>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</si>
  <si>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</si>
  <si>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</si>
  <si>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</si>
  <si>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</si>
  <si>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</si>
  <si>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</si>
  <si>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</si>
  <si>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</si>
  <si>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</si>
  <si>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</si>
  <si>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</si>
  <si>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</si>
  <si>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</si>
  <si>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</si>
  <si>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</si>
  <si>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</si>
  <si>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</si>
  <si>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</si>
  <si>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</si>
  <si>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</si>
  <si>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</si>
  <si>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</si>
  <si>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</si>
  <si>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</si>
  <si>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</si>
  <si>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</si>
  <si>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</si>
  <si>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</si>
  <si>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</si>
  <si>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</si>
  <si>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</si>
  <si>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</si>
  <si>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</si>
  <si>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</si>
  <si>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</si>
  <si>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</si>
  <si>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</si>
  <si>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</si>
  <si>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</si>
  <si>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</si>
  <si>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</si>
  <si>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</si>
  <si>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</si>
  <si>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</si>
  <si>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</si>
  <si>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</si>
  <si>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</si>
  <si>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</si>
  <si>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</si>
  <si>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</si>
  <si>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</si>
  <si>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</si>
  <si>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</si>
  <si>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</si>
  <si>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</si>
  <si>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</si>
  <si>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</si>
  <si>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</si>
  <si>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</si>
  <si>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</si>
  <si>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</si>
  <si>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</si>
  <si>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</si>
  <si>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</si>
  <si>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</si>
  <si>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</si>
  <si>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</si>
  <si>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</si>
  <si>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</si>
  <si>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</si>
  <si>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</si>
  <si>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</si>
  <si>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</si>
  <si>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</si>
  <si>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</si>
  <si>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</si>
  <si>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</si>
  <si>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</si>
  <si>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</si>
  <si>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</si>
  <si>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</si>
  <si>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</si>
  <si>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</si>
  <si>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</si>
  <si>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</si>
  <si>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</si>
  <si>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</si>
  <si>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</si>
  <si>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</si>
  <si>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</si>
  <si>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</si>
  <si>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</si>
  <si>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</si>
  <si>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</si>
  <si>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</si>
  <si>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</si>
  <si>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</si>
  <si>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</si>
  <si>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</si>
  <si>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</si>
  <si>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</si>
  <si>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</si>
  <si>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</si>
  <si>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</si>
  <si>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</si>
  <si>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</si>
  <si>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</si>
  <si>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</si>
  <si>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</si>
  <si>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</si>
  <si>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</si>
  <si>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</si>
  <si>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</si>
  <si>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</si>
  <si>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</si>
  <si>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</si>
  <si>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</si>
  <si>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</si>
  <si>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</si>
  <si>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</si>
  <si>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</si>
  <si>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</si>
  <si>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</si>
  <si>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</si>
  <si>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</si>
  <si>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</si>
  <si>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</si>
  <si>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</si>
  <si>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</si>
  <si>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</si>
  <si>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</si>
  <si>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</si>
  <si>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</si>
  <si>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</si>
  <si>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</si>
  <si>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</si>
  <si>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</si>
  <si>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</si>
  <si>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</si>
  <si>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</si>
  <si>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</si>
  <si>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</si>
  <si>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</si>
  <si>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</si>
  <si>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</si>
  <si>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</si>
  <si>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</si>
  <si>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</si>
  <si>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</si>
  <si>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</si>
  <si>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</si>
  <si>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</si>
  <si>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</si>
  <si>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</si>
  <si>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</si>
  <si>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</si>
  <si>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</si>
  <si>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</si>
  <si>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</si>
  <si>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</si>
  <si>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</si>
  <si>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</si>
  <si>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</si>
  <si>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</si>
  <si>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</si>
  <si>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</si>
  <si>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</si>
  <si>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</si>
  <si>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</si>
  <si>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</si>
  <si>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</si>
  <si>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</si>
  <si>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</si>
  <si>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</si>
  <si>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</si>
  <si>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</si>
  <si>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</si>
  <si>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</si>
  <si>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</si>
  <si>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</si>
  <si>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</si>
  <si>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</si>
  <si>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</si>
  <si>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</si>
  <si>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</si>
  <si>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</si>
  <si>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</si>
  <si>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</si>
  <si>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</si>
  <si>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</si>
  <si>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</si>
  <si>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</si>
  <si>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</si>
  <si>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</si>
  <si>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</si>
  <si>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</si>
  <si>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</si>
  <si>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</si>
  <si>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</si>
  <si>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</si>
  <si>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</si>
  <si>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</si>
  <si>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</si>
  <si>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</si>
  <si>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</si>
  <si>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</si>
  <si>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</si>
  <si>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</si>
  <si>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</si>
  <si>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</si>
  <si>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</si>
  <si>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</si>
  <si>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</si>
  <si>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</si>
  <si>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</si>
  <si>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</si>
  <si>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</si>
  <si>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</si>
  <si>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</si>
  <si>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</si>
  <si>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</si>
  <si>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</si>
  <si>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</si>
  <si>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</si>
  <si>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</si>
  <si>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</si>
  <si>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</si>
  <si>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</si>
  <si>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</si>
  <si>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</si>
  <si>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</si>
  <si>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</si>
  <si>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</si>
  <si>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</si>
  <si>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</si>
  <si>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</si>
  <si>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</si>
  <si>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</si>
  <si>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</si>
  <si>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</si>
  <si>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</si>
  <si>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</si>
  <si>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</si>
  <si>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</si>
  <si>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</si>
  <si>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</si>
  <si>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</si>
  <si>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</si>
  <si>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</si>
  <si>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</si>
  <si>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</si>
  <si>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</si>
  <si>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</si>
  <si>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</si>
  <si>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</si>
  <si>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</si>
  <si>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</si>
  <si>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</si>
  <si>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</si>
  <si>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</si>
  <si>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</si>
  <si>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</si>
  <si>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</si>
  <si>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</si>
  <si>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</si>
  <si>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</si>
  <si>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</si>
  <si>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</si>
  <si>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</si>
  <si>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</si>
  <si>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</si>
  <si>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</si>
  <si>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</si>
  <si>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</si>
  <si>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</si>
  <si>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</si>
  <si>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</si>
  <si>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</si>
  <si>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</si>
  <si>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</si>
  <si>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</si>
  <si>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</si>
  <si>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</si>
  <si>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</si>
  <si>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</si>
  <si>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</si>
  <si>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</si>
  <si>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</si>
  <si>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</si>
  <si>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</si>
  <si>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</si>
  <si>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</si>
  <si>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</si>
  <si>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</si>
  <si>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</si>
  <si>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</si>
  <si>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</si>
  <si>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</si>
  <si>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</si>
  <si>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</si>
  <si>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</si>
  <si>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</si>
  <si>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</si>
  <si>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</si>
  <si>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</si>
  <si>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</si>
  <si>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</si>
  <si>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</si>
  <si>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</si>
  <si>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</si>
  <si>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</si>
  <si>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</si>
  <si>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</si>
  <si>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</si>
  <si>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</si>
  <si>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</si>
  <si>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</si>
  <si>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</si>
  <si>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</si>
  <si>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</si>
  <si>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</si>
  <si>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</si>
  <si>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</si>
  <si>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</si>
  <si>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</si>
  <si>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</si>
  <si>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</si>
  <si>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</si>
  <si>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</si>
  <si>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</si>
  <si>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</si>
  <si>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</si>
  <si>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</si>
  <si>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</si>
  <si>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</si>
  <si>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</si>
  <si>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</si>
  <si>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</si>
  <si>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</si>
  <si>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</si>
  <si>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</si>
  <si>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</si>
  <si>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</si>
  <si>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</si>
  <si>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</si>
  <si>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</si>
  <si>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</si>
  <si>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</si>
  <si>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</si>
  <si>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</si>
  <si>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</si>
  <si>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</si>
  <si>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</si>
  <si>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</si>
  <si>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</si>
  <si>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</si>
  <si>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</si>
  <si>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</si>
  <si>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</si>
  <si>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</si>
  <si>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</si>
  <si>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</si>
  <si>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</si>
  <si>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</si>
  <si>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</si>
  <si>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</si>
  <si>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</si>
  <si>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</si>
  <si>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</si>
  <si>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</si>
  <si>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</si>
  <si>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</si>
  <si>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</si>
  <si>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</si>
  <si>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</si>
  <si>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</si>
  <si>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</si>
  <si>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</si>
  <si>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</si>
  <si>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</si>
  <si>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</si>
  <si>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</si>
  <si>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</si>
  <si>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</si>
  <si>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</si>
  <si>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</si>
  <si>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</si>
  <si>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</si>
  <si>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</si>
  <si>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</si>
  <si>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</si>
  <si>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</si>
  <si>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</si>
  <si>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</si>
  <si>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</si>
  <si>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</si>
  <si>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</si>
  <si>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</si>
  <si>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</si>
  <si>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</si>
  <si>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</si>
  <si>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</si>
  <si>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</si>
  <si>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</si>
  <si>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</si>
  <si>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</si>
  <si>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</si>
  <si>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</si>
  <si>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</si>
  <si>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</si>
  <si>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</si>
  <si>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</si>
  <si>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</si>
  <si>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</si>
  <si>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</si>
  <si>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</si>
  <si>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</si>
  <si>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</si>
  <si>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</si>
  <si>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</si>
  <si>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</si>
  <si>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</si>
  <si>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</si>
  <si>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</si>
  <si>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</si>
  <si>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</si>
  <si>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</si>
  <si>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</si>
  <si>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</si>
  <si>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</si>
  <si>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</si>
  <si>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</si>
  <si>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</si>
  <si>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</si>
  <si>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</si>
  <si>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</si>
  <si>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</si>
  <si>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</si>
  <si>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</si>
  <si>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</si>
  <si>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</si>
  <si>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</si>
  <si>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</si>
  <si>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</si>
  <si>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</si>
  <si>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</si>
  <si>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</si>
  <si>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</si>
  <si>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</si>
  <si>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</si>
  <si>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</si>
  <si>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</si>
  <si>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</si>
  <si>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</si>
  <si>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</si>
  <si>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</si>
  <si>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</si>
  <si>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</si>
  <si>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</si>
  <si>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</si>
  <si>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</si>
  <si>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</si>
  <si>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</si>
  <si>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</si>
  <si>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</si>
  <si>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</si>
  <si>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</si>
  <si>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</si>
  <si>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</si>
  <si>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</si>
  <si>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</si>
  <si>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</si>
  <si>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</si>
  <si>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</si>
  <si>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</si>
  <si>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</si>
  <si>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</si>
  <si>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</si>
  <si>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</si>
  <si>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</si>
  <si>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</si>
  <si>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</si>
  <si>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</si>
  <si>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</si>
  <si>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</si>
  <si>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</si>
  <si>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</si>
  <si>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</si>
  <si>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</si>
  <si>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</si>
  <si>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</si>
  <si>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</si>
  <si>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</si>
  <si>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</si>
  <si>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</si>
  <si>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</si>
  <si>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</si>
  <si>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</si>
  <si>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</si>
  <si>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</si>
  <si>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</si>
  <si>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</si>
  <si>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</si>
  <si>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</si>
  <si>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</si>
  <si>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</si>
  <si>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</si>
  <si>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</si>
  <si>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</si>
  <si>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</si>
  <si>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</si>
  <si>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</si>
  <si>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</si>
  <si>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</si>
  <si>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</si>
  <si>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</si>
  <si>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</si>
  <si>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</si>
  <si>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</si>
  <si>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</si>
  <si>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</si>
  <si>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</si>
  <si>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</si>
  <si>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</si>
  <si>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</si>
  <si>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</si>
  <si>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</si>
  <si>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</si>
  <si>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</si>
  <si>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</si>
  <si>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</si>
  <si>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</si>
  <si>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</si>
  <si>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</si>
  <si>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</si>
  <si>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</si>
  <si>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</si>
  <si>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</si>
  <si>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</si>
  <si>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</si>
  <si>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</si>
  <si>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</si>
  <si>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</si>
  <si>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</si>
  <si>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</si>
  <si>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</si>
  <si>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</si>
  <si>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</si>
  <si>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</si>
  <si>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</si>
  <si>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</si>
  <si>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</si>
  <si>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</si>
  <si>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</si>
  <si>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</si>
  <si>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</si>
  <si>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</si>
  <si>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</si>
  <si>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</si>
  <si>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</si>
  <si>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</si>
  <si>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</si>
  <si>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</si>
  <si>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</si>
  <si>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</si>
  <si>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</si>
  <si>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</si>
  <si>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</si>
  <si>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</si>
  <si>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</si>
  <si>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</si>
  <si>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</si>
  <si>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</si>
  <si>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</si>
  <si>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</si>
  <si>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</si>
  <si>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</si>
  <si>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</si>
  <si>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</si>
  <si>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</si>
  <si>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</si>
  <si>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</si>
  <si>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</si>
  <si>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</si>
  <si>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</si>
  <si>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</si>
  <si>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</si>
  <si>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</si>
  <si>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</si>
  <si>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</si>
  <si>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</si>
  <si>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</si>
  <si>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</si>
  <si>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</si>
  <si>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</si>
  <si>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</si>
  <si>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</si>
  <si>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</si>
  <si>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</si>
  <si>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</si>
  <si>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</si>
  <si>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</si>
  <si>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</si>
  <si>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</si>
  <si>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</si>
  <si>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</si>
  <si>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</si>
  <si>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</si>
  <si>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</si>
  <si>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</si>
  <si>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</si>
  <si>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</si>
  <si>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</si>
  <si>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</si>
  <si>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</si>
  <si>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</si>
  <si>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</si>
  <si>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</si>
  <si>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</si>
  <si>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</si>
  <si>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</si>
  <si>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</si>
  <si>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</si>
  <si>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</si>
  <si>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</si>
  <si>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</si>
  <si>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</si>
  <si>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</si>
  <si>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</si>
  <si>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</si>
  <si>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</si>
  <si>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</si>
  <si>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</si>
  <si>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</si>
  <si>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</si>
  <si>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</si>
  <si>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</si>
  <si>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</si>
  <si>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</si>
  <si>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</si>
  <si>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</si>
  <si>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</si>
  <si>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</si>
  <si>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</si>
  <si>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</si>
  <si>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</si>
  <si>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</si>
  <si>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</si>
  <si>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</si>
  <si>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</si>
  <si>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</si>
  <si>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</si>
  <si>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</si>
  <si>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</si>
  <si>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</si>
  <si>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</si>
  <si>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</si>
  <si>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</si>
  <si>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</si>
  <si>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</si>
  <si>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</si>
  <si>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</si>
  <si>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</si>
  <si>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</si>
  <si>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</si>
  <si>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</si>
  <si>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</si>
  <si>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</si>
  <si>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</si>
  <si>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</si>
  <si>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</si>
  <si>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</si>
  <si>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</si>
  <si>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</si>
  <si>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</si>
  <si>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</si>
  <si>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</si>
  <si>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</si>
  <si>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</si>
  <si>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</si>
  <si>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</si>
  <si>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</si>
  <si>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</si>
  <si>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</si>
  <si>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</si>
  <si>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</si>
  <si>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</si>
  <si>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</si>
  <si>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</si>
  <si>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</si>
  <si>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</si>
  <si>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</si>
  <si>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</si>
  <si>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</si>
  <si>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</si>
  <si>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</si>
  <si>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</si>
  <si>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</si>
  <si>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</si>
  <si>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</si>
  <si>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</si>
  <si>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</si>
  <si>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</si>
  <si>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</si>
  <si>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</si>
  <si>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</si>
  <si>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</si>
  <si>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</si>
  <si>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</si>
  <si>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</si>
  <si>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</si>
  <si>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</si>
  <si>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</si>
  <si>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</si>
  <si>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</si>
  <si>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</si>
  <si>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</si>
  <si>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</si>
  <si>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</si>
  <si>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</si>
  <si>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</si>
  <si>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</si>
  <si>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</si>
  <si>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</si>
  <si>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</si>
  <si>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</si>
  <si>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</si>
  <si>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</si>
  <si>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</si>
  <si>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</si>
  <si>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</si>
  <si>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</si>
  <si>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</si>
  <si>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</si>
  <si>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</si>
  <si>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</si>
  <si>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</si>
  <si>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</si>
  <si>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</si>
  <si>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</si>
  <si>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</si>
  <si>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</si>
  <si>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</si>
  <si>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</si>
  <si>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</si>
  <si>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</si>
  <si>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</si>
  <si>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</si>
  <si>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</si>
  <si>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</si>
  <si>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</si>
  <si>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</si>
  <si>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</si>
  <si>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</si>
  <si>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</si>
  <si>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</si>
  <si>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</si>
  <si>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</si>
  <si>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</si>
  <si>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</si>
  <si>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</si>
  <si>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</si>
  <si>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</si>
  <si>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</si>
  <si>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</si>
  <si>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</si>
  <si>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</si>
  <si>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</si>
  <si>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</si>
  <si>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</si>
  <si>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</si>
  <si>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</si>
  <si>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</si>
  <si>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</si>
  <si>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</si>
  <si>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</si>
  <si>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</si>
  <si>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</si>
  <si>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</si>
  <si>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</si>
  <si>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</si>
  <si>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</si>
  <si>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</si>
  <si>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</si>
  <si>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</si>
  <si>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</si>
  <si>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</si>
  <si>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</si>
  <si>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</si>
  <si>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</si>
  <si>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</si>
  <si>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</si>
  <si>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</si>
  <si>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</si>
  <si>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</si>
  <si>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</si>
  <si>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</si>
  <si>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</si>
  <si>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</si>
  <si>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</si>
  <si>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</si>
  <si>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</si>
  <si>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</si>
  <si>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</si>
  <si>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</si>
  <si>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</si>
  <si>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</si>
  <si>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</si>
  <si>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</si>
  <si>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</si>
  <si>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</si>
  <si>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</si>
  <si>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</si>
  <si>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</si>
  <si>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</si>
  <si>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</si>
  <si>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</si>
  <si>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</si>
  <si>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</si>
  <si>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</si>
  <si>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</si>
  <si>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</si>
  <si>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</si>
  <si>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</si>
  <si>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</si>
  <si>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</si>
  <si>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</si>
  <si>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</si>
  <si>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</si>
  <si>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</si>
  <si>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</si>
  <si>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</si>
  <si>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</si>
  <si>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</si>
  <si>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</si>
  <si>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</si>
  <si>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</si>
  <si>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</si>
  <si>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</si>
  <si>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</si>
  <si>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</si>
  <si>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</si>
  <si>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</si>
  <si>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</si>
  <si>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</si>
  <si>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</si>
  <si>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</si>
  <si>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</si>
  <si>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</si>
  <si>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</si>
  <si>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</si>
  <si>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</si>
  <si>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</si>
  <si>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</si>
  <si>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</si>
  <si>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</si>
  <si>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</si>
  <si>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</si>
  <si>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</si>
  <si>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</si>
  <si>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</si>
  <si>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</si>
  <si>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</si>
  <si>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</si>
  <si>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</si>
  <si>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</si>
  <si>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</si>
  <si>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</si>
  <si>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</si>
  <si>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</si>
  <si>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</si>
  <si>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</si>
  <si>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</si>
  <si>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</si>
  <si>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</si>
  <si>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</si>
  <si>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</si>
  <si>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</si>
  <si>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</si>
  <si>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</si>
  <si>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</si>
  <si>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</si>
  <si>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</si>
  <si>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</si>
  <si>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</si>
  <si>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</si>
  <si>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</si>
  <si>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</si>
  <si>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</si>
  <si>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</si>
  <si>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</si>
  <si>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</si>
  <si>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</si>
  <si>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</si>
  <si>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</si>
  <si>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</si>
  <si>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</si>
  <si>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</si>
  <si>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</si>
  <si>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</si>
  <si>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</si>
  <si>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</si>
  <si>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</si>
  <si>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</si>
  <si>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</si>
  <si>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</si>
  <si>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</si>
  <si>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</si>
  <si>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</si>
  <si>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</si>
  <si>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</si>
  <si>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</si>
  <si>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</si>
  <si>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</si>
  <si>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</si>
  <si>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</si>
  <si>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</si>
  <si>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</si>
  <si>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</si>
  <si>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</si>
  <si>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</si>
  <si>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</si>
  <si>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</si>
  <si>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</si>
  <si>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</si>
  <si>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</si>
  <si>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</si>
  <si>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</si>
  <si>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</si>
  <si>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</si>
  <si>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</si>
  <si>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</si>
  <si>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</si>
  <si>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</si>
  <si>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</si>
  <si>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</si>
  <si>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</si>
  <si>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</si>
  <si>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</si>
  <si>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</si>
  <si>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</si>
  <si>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</si>
  <si>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</si>
  <si>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</si>
  <si>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</si>
  <si>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</si>
  <si>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</si>
  <si>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</si>
  <si>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</si>
  <si>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</si>
  <si>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</si>
  <si>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</si>
  <si>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</si>
  <si>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</si>
  <si>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</si>
  <si>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</si>
  <si>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</si>
  <si>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</si>
  <si>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</si>
  <si>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</si>
  <si>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</si>
  <si>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</si>
  <si>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</si>
  <si>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</si>
  <si>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</si>
  <si>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</si>
  <si>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</si>
  <si>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</si>
  <si>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</si>
  <si>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</si>
  <si>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</si>
  <si>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</si>
  <si>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</si>
  <si>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</si>
  <si>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</si>
  <si>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</si>
  <si>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</si>
  <si>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</si>
  <si>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</si>
  <si>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</si>
  <si>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</si>
  <si>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</si>
  <si>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</si>
  <si>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</si>
  <si>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</si>
  <si>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</si>
  <si>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</si>
  <si>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</si>
  <si>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</si>
  <si>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</si>
  <si>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</si>
  <si>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</si>
  <si>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</si>
  <si>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</si>
  <si>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</si>
  <si>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</si>
  <si>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</si>
  <si>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</si>
  <si>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</si>
  <si>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</si>
  <si>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</si>
  <si>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</si>
  <si>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</si>
  <si>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</si>
  <si>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</si>
  <si>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</si>
  <si>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</si>
  <si>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</si>
  <si>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</si>
  <si>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</si>
  <si>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</si>
  <si>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</si>
  <si>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</si>
  <si>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</si>
  <si>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</si>
  <si>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</si>
  <si>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</si>
  <si>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</si>
  <si>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</si>
  <si>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</si>
  <si>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</si>
  <si>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</si>
  <si>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</si>
  <si>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</si>
  <si>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</si>
  <si>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</si>
  <si>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</si>
  <si>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</si>
  <si>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</si>
  <si>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</si>
  <si>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</si>
  <si>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</si>
  <si>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</si>
  <si>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</si>
  <si>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</si>
  <si>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</si>
  <si>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</si>
  <si>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</si>
  <si>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</si>
  <si>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</si>
  <si>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</si>
  <si>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</si>
  <si>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</si>
  <si>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</si>
  <si>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</si>
  <si>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</si>
  <si>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</si>
  <si>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</si>
  <si>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</si>
  <si>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</si>
  <si>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</si>
  <si>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</si>
  <si>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</si>
  <si>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</si>
  <si>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</si>
  <si>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</si>
  <si>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</si>
  <si>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</si>
  <si>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</si>
  <si>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</si>
  <si>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</si>
  <si>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</si>
  <si>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</si>
  <si>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</si>
  <si>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</si>
  <si>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</si>
  <si>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</si>
  <si>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</si>
  <si>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</si>
  <si>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</si>
  <si>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</si>
  <si>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</si>
  <si>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</si>
  <si>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</si>
  <si>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</si>
  <si>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</si>
  <si>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</si>
  <si>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</si>
  <si>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</si>
  <si>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</si>
  <si>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</si>
  <si>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</si>
  <si>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</si>
  <si>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</si>
  <si>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</si>
  <si>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</si>
  <si>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</si>
  <si>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</si>
  <si>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</si>
  <si>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</si>
  <si>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</si>
  <si>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</si>
  <si>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</si>
  <si>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</si>
  <si>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</si>
  <si>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</si>
  <si>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</si>
  <si>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</si>
  <si>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</si>
  <si>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</si>
  <si>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</si>
  <si>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</si>
  <si>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</si>
  <si>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</si>
  <si>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</si>
  <si>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</si>
  <si>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</si>
  <si>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</si>
  <si>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</si>
  <si>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</si>
  <si>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</si>
  <si>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</si>
  <si>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</si>
  <si>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</si>
  <si>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</si>
  <si>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</si>
  <si>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</si>
  <si>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</si>
  <si>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</si>
  <si>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</si>
  <si>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</si>
  <si>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</si>
  <si>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</si>
  <si>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</si>
  <si>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</si>
  <si>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</si>
  <si>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</si>
  <si>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</si>
  <si>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</si>
  <si>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</si>
  <si>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</si>
  <si>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</si>
  <si>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</si>
  <si>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</si>
  <si>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</si>
  <si>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</si>
  <si>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</si>
  <si>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</si>
  <si>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</si>
  <si>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</si>
  <si>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</si>
  <si>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</si>
  <si>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</si>
  <si>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</si>
  <si>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</si>
  <si>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</si>
  <si>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</si>
  <si>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</si>
  <si>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</si>
  <si>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</si>
  <si>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</si>
  <si>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</si>
  <si>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</si>
  <si>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</si>
  <si>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</si>
  <si>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</si>
  <si>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</si>
  <si>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</si>
  <si>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</si>
  <si>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</si>
  <si>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</si>
  <si>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</si>
  <si>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</si>
  <si>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</si>
  <si>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</si>
  <si>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</si>
  <si>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</si>
  <si>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</si>
  <si>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</si>
  <si>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</si>
  <si>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</si>
  <si>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</si>
  <si>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</si>
  <si>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</si>
  <si>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</si>
  <si>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</si>
  <si>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</si>
  <si>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</si>
  <si>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</si>
  <si>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</si>
  <si>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</si>
  <si>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</si>
  <si>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</si>
  <si>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</si>
  <si>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</si>
  <si>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</si>
  <si>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</si>
  <si>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</si>
  <si>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</si>
  <si>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</si>
  <si>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</si>
  <si>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</si>
  <si>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</si>
  <si>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</si>
  <si>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</si>
  <si>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</si>
  <si>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</si>
  <si>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</si>
  <si>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</si>
  <si>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</si>
  <si>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</si>
  <si>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</si>
  <si>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</si>
  <si>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</si>
  <si>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</si>
  <si>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</si>
  <si>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</si>
  <si>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</si>
  <si>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</si>
  <si>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</si>
  <si>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</si>
  <si>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</si>
  <si>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</si>
  <si>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</si>
  <si>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</si>
  <si>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</si>
  <si>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</si>
  <si>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</si>
  <si>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</si>
  <si>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</si>
  <si>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</si>
  <si>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</si>
  <si>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</si>
  <si>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</si>
  <si>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</si>
  <si>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</si>
  <si>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</si>
  <si>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</si>
  <si>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</si>
  <si>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</si>
  <si>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</si>
  <si>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</si>
  <si>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</si>
  <si>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</si>
  <si>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</si>
  <si>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</si>
  <si>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</si>
  <si>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</si>
  <si>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</si>
  <si>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</si>
  <si>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</si>
  <si>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</si>
  <si>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</si>
  <si>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</si>
  <si>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</si>
  <si>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</si>
  <si>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</si>
  <si>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</si>
  <si>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</si>
  <si>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</si>
  <si>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</si>
  <si>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</si>
  <si>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</si>
  <si>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</si>
  <si>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</si>
  <si>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</si>
  <si>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</si>
  <si>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</si>
  <si>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</si>
  <si>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</si>
  <si>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</si>
  <si>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</si>
  <si>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</si>
  <si>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</si>
  <si>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</si>
  <si>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</si>
  <si>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</si>
  <si>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</si>
  <si>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</si>
  <si>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</si>
  <si>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</si>
  <si>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</si>
  <si>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</si>
  <si>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</si>
  <si>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</si>
  <si>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</si>
  <si>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</si>
  <si>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</si>
  <si>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</si>
  <si>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</si>
  <si>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</si>
  <si>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</si>
  <si>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</si>
  <si>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</si>
  <si>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</si>
  <si>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</si>
  <si>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</si>
  <si>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</si>
  <si>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</si>
  <si>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</si>
  <si>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</si>
  <si>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</si>
  <si>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</si>
  <si>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</si>
  <si>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</si>
  <si>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</si>
  <si>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</si>
  <si>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</si>
  <si>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</si>
  <si>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</si>
  <si>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</si>
  <si>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</si>
  <si>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</si>
  <si>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</si>
  <si>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</si>
  <si>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</si>
  <si>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</si>
  <si>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</si>
  <si>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</si>
  <si>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</si>
  <si>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</si>
  <si>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</si>
  <si>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</si>
  <si>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</si>
  <si>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</si>
  <si>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</si>
  <si>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</si>
  <si>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</si>
  <si>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</si>
  <si>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</si>
  <si>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</si>
  <si>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</si>
  <si>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</si>
  <si>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</si>
  <si>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</si>
  <si>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</si>
  <si>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</si>
  <si>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</si>
  <si>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</si>
  <si>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</si>
  <si>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</si>
  <si>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</si>
  <si>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</si>
  <si>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</si>
  <si>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</si>
  <si>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</si>
  <si>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</si>
  <si>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</si>
  <si>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</si>
  <si>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</si>
  <si>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</si>
  <si>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</si>
  <si>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</si>
  <si>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</si>
  <si>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</si>
  <si>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</si>
  <si>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</si>
  <si>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</si>
  <si>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</si>
  <si>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</si>
  <si>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</si>
  <si>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</si>
  <si>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</si>
  <si>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</si>
  <si>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</si>
  <si>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</si>
  <si>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</si>
  <si>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</si>
  <si>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</si>
  <si>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</si>
  <si>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</si>
  <si>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</si>
  <si>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</si>
  <si>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</si>
  <si>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</si>
  <si>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</si>
  <si>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</si>
  <si>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</si>
  <si>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</si>
  <si>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</si>
  <si>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</si>
  <si>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</si>
  <si>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</si>
  <si>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</si>
  <si>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</si>
  <si>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</si>
  <si>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</si>
  <si>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</si>
  <si>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</si>
  <si>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</si>
  <si>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</si>
  <si>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</si>
  <si>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</si>
  <si>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</si>
  <si>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</si>
  <si>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</si>
  <si>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</si>
  <si>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</si>
  <si>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</si>
  <si>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</si>
  <si>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</si>
  <si>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</si>
  <si>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</si>
  <si>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</si>
  <si>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</si>
  <si>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</si>
  <si>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</si>
  <si>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</si>
  <si>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</si>
  <si>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</si>
  <si>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</si>
  <si>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</si>
  <si>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</si>
  <si>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</si>
  <si>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</si>
  <si>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</si>
  <si>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</si>
  <si>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</si>
  <si>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</si>
  <si>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</si>
  <si>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</si>
  <si>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</si>
  <si>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</si>
  <si>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</si>
  <si>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</si>
  <si>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</si>
  <si>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</si>
  <si>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</si>
  <si>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</si>
  <si>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</si>
  <si>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</si>
  <si>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</si>
  <si>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</si>
  <si>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</si>
  <si>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</si>
  <si>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</si>
  <si>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</si>
  <si>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</si>
  <si>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</si>
  <si>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</si>
  <si>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</si>
  <si>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</si>
  <si>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</si>
  <si>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</si>
  <si>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</si>
  <si>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</si>
  <si>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</si>
  <si>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</si>
  <si>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</si>
  <si>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</si>
  <si>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</si>
  <si>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</si>
  <si>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</si>
  <si>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</si>
  <si>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</si>
  <si>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</si>
  <si>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</si>
  <si>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</si>
  <si>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</si>
  <si>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</si>
  <si>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</si>
  <si>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</si>
  <si>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</si>
  <si>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</si>
  <si>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</si>
  <si>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</si>
  <si>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</si>
  <si>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</si>
  <si>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</si>
  <si>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</si>
  <si>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</si>
  <si>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</si>
  <si>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</si>
  <si>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</si>
  <si>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</si>
  <si>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</si>
  <si>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</si>
  <si>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</si>
  <si>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</si>
  <si>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</si>
  <si>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</si>
  <si>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</si>
  <si>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</si>
  <si>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</si>
  <si>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</si>
  <si>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</si>
  <si>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</si>
  <si>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</si>
  <si>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</si>
  <si>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</si>
  <si>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</si>
  <si>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</si>
  <si>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</si>
  <si>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</si>
  <si>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</si>
  <si>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</si>
  <si>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</si>
  <si>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</si>
  <si>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</si>
  <si>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</si>
  <si>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</si>
  <si>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</si>
  <si>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</si>
  <si>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</si>
  <si>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</si>
  <si>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</si>
  <si>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</si>
  <si>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</si>
  <si>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</si>
  <si>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</si>
  <si>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</si>
  <si>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</si>
  <si>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</si>
  <si>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</si>
  <si>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</si>
  <si>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</si>
  <si>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</si>
  <si>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</si>
  <si>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</si>
  <si>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</si>
  <si>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</si>
  <si>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</si>
  <si>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</si>
  <si>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</si>
  <si>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</si>
  <si>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</si>
  <si>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</si>
  <si>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</si>
  <si>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</si>
  <si>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</si>
  <si>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</si>
  <si>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</si>
  <si>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</si>
  <si>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</si>
  <si>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</si>
  <si>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</si>
  <si>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</si>
  <si>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</si>
  <si>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</si>
  <si>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</si>
  <si>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</si>
  <si>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</si>
  <si>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</si>
  <si>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</si>
  <si>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</si>
  <si>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</si>
  <si>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</si>
  <si>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</si>
  <si>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</si>
  <si>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</si>
  <si>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</si>
  <si>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</si>
  <si>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</si>
  <si>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</si>
  <si>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</si>
  <si>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</si>
  <si>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</si>
  <si>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</si>
  <si>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</si>
  <si>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</si>
  <si>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</si>
  <si>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</si>
  <si>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</si>
  <si>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</si>
  <si>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</si>
  <si>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</si>
  <si>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</si>
  <si>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</si>
  <si>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</si>
  <si>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</si>
  <si>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</si>
  <si>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</si>
  <si>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</si>
  <si>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</si>
  <si>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</si>
  <si>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</si>
  <si>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</si>
  <si>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</si>
  <si>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</si>
  <si>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</si>
  <si>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</si>
  <si>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</si>
  <si>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</si>
  <si>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</si>
  <si>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</si>
  <si>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</si>
  <si>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</si>
  <si>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</si>
  <si>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</si>
  <si>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</si>
  <si>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</si>
  <si>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</si>
  <si>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</si>
  <si>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</si>
  <si>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</si>
  <si>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</si>
  <si>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</si>
  <si>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</si>
  <si>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</si>
  <si>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</si>
  <si>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</si>
  <si>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</si>
  <si>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</si>
  <si>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</si>
  <si>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</si>
  <si>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</si>
  <si>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</si>
  <si>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</si>
  <si>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</si>
  <si>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</si>
  <si>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</si>
  <si>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</si>
  <si>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</si>
  <si>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</si>
  <si>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</si>
  <si>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</si>
  <si>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</si>
  <si>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</si>
  <si>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</si>
  <si>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</si>
  <si>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</si>
  <si>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</si>
  <si>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</si>
  <si>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</si>
  <si>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</si>
  <si>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</si>
  <si>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</si>
  <si>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</si>
  <si>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</si>
  <si>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</si>
  <si>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</si>
  <si>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</si>
  <si>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</si>
  <si>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</si>
  <si>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</si>
  <si>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</si>
  <si>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</si>
  <si>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</si>
  <si>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</si>
  <si>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</si>
  <si>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</si>
  <si>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</si>
  <si>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</si>
  <si>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</si>
  <si>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</si>
  <si>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</si>
  <si>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</si>
  <si>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</si>
  <si>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</si>
  <si>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</si>
  <si>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</si>
  <si>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</si>
  <si>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</si>
  <si>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</si>
  <si>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</si>
  <si>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</si>
  <si>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</si>
  <si>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</si>
  <si>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</si>
  <si>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</si>
  <si>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</si>
  <si>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</si>
  <si>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</si>
  <si>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</si>
  <si>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</si>
  <si>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</si>
  <si>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</si>
  <si>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</si>
  <si>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</si>
  <si>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</si>
  <si>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</si>
  <si>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</si>
  <si>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</si>
  <si>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</si>
  <si>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</si>
  <si>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</si>
  <si>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</si>
  <si>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</si>
  <si>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</si>
  <si>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</si>
  <si>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</si>
  <si>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</si>
  <si>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</si>
  <si>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</si>
  <si>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</si>
  <si>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</si>
  <si>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</si>
  <si>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</si>
  <si>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</si>
  <si>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</si>
  <si>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</si>
  <si>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</si>
  <si>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</si>
  <si>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</si>
  <si>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</si>
  <si>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</si>
  <si>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</si>
  <si>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</si>
  <si>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</si>
  <si>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</si>
  <si>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</si>
  <si>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</si>
  <si>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</si>
  <si>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</si>
  <si>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</si>
  <si>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</si>
  <si>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</si>
  <si>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</si>
  <si>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</si>
  <si>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</si>
  <si>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</si>
  <si>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</si>
  <si>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</si>
  <si>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</si>
  <si>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</si>
  <si>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</si>
  <si>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</si>
  <si>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</si>
  <si>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</si>
  <si>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</si>
  <si>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</si>
  <si>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</si>
  <si>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</si>
  <si>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</si>
  <si>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</si>
  <si>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</si>
  <si>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</si>
  <si>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</si>
  <si>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</si>
  <si>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</si>
  <si>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</si>
  <si>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</si>
  <si>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</si>
  <si>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</si>
  <si>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</si>
  <si>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</si>
  <si>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</si>
  <si>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</si>
  <si>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</si>
  <si>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</si>
  <si>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</si>
  <si>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</si>
  <si>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</si>
  <si>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</si>
  <si>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</si>
  <si>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</si>
  <si>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</si>
  <si>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</si>
  <si>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</si>
  <si>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</si>
  <si>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</si>
  <si>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</si>
  <si>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</si>
  <si>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</si>
  <si>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</si>
  <si>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</si>
  <si>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</si>
  <si>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</si>
  <si>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</si>
  <si>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</si>
  <si>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</si>
  <si>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</si>
  <si>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</si>
  <si>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</si>
  <si>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</si>
  <si>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</si>
  <si>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</si>
  <si>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</si>
  <si>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</si>
  <si>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</si>
  <si>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</si>
  <si>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</si>
  <si>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</si>
  <si>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</si>
  <si>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</si>
  <si>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</si>
  <si>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</si>
  <si>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</si>
  <si>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</si>
  <si>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</si>
  <si>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</si>
  <si>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</si>
  <si>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</si>
  <si>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</si>
  <si>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</si>
  <si>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</si>
  <si>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</si>
  <si>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</si>
  <si>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</si>
  <si>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</si>
  <si>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</si>
  <si>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</si>
  <si>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</si>
  <si>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</si>
  <si>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</si>
  <si>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</si>
  <si>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</si>
  <si>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</si>
  <si>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</si>
  <si>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</si>
  <si>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</si>
  <si>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</si>
  <si>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</si>
  <si>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</si>
  <si>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</si>
  <si>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</si>
  <si>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</si>
  <si>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</si>
  <si>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</si>
  <si>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</si>
  <si>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</si>
  <si>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</si>
  <si>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</si>
  <si>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</si>
  <si>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</si>
  <si>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</si>
  <si>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</si>
  <si>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</si>
  <si>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</si>
  <si>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</si>
  <si>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</si>
  <si>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</si>
  <si>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</si>
  <si>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</si>
  <si>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</si>
  <si>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</si>
  <si>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</si>
  <si>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</si>
  <si>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</si>
  <si>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</si>
  <si>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</si>
  <si>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</si>
  <si>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</si>
  <si>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</si>
  <si>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</si>
  <si>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</si>
  <si>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</si>
  <si>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</si>
  <si>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</si>
  <si>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</si>
  <si>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</si>
  <si>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</si>
  <si>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</si>
  <si>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</si>
  <si>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</si>
  <si>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</si>
  <si>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</si>
  <si>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</si>
  <si>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</si>
  <si>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</si>
  <si>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</si>
  <si>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</si>
  <si>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</si>
  <si>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</si>
  <si>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</si>
  <si>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</si>
  <si>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</si>
  <si>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</si>
  <si>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</si>
  <si>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</si>
  <si>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</si>
  <si>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</si>
  <si>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</si>
  <si>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</si>
  <si>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</si>
  <si>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</si>
  <si>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</si>
  <si>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</si>
  <si>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</si>
  <si>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</si>
  <si>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</si>
  <si>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</si>
  <si>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</si>
  <si>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</si>
  <si>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</si>
  <si>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</si>
  <si>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</si>
  <si>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</si>
  <si>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</si>
  <si>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</si>
  <si>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</si>
  <si>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</si>
  <si>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</si>
  <si>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</si>
  <si>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</si>
  <si>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</si>
  <si>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</si>
  <si>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</si>
  <si>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</si>
  <si>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</si>
  <si>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</si>
  <si>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</si>
  <si>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</si>
  <si>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</si>
  <si>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</si>
  <si>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</si>
  <si>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</si>
  <si>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</si>
  <si>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</si>
  <si>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</si>
  <si>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</si>
  <si>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</si>
  <si>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</si>
  <si>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</si>
  <si>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</si>
  <si>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</si>
  <si>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</si>
  <si>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</si>
  <si>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</si>
  <si>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</si>
  <si>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</si>
  <si>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</si>
  <si>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</si>
  <si>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</si>
  <si>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</si>
  <si>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</si>
  <si>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</si>
  <si>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</si>
  <si>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</si>
  <si>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</si>
  <si>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</si>
  <si>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</si>
  <si>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</si>
  <si>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</si>
  <si>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</si>
  <si>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</si>
  <si>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</si>
  <si>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</si>
  <si>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</si>
  <si>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</si>
  <si>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</si>
  <si>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</si>
  <si>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</si>
  <si>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</si>
  <si>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</si>
  <si>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</si>
  <si>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</si>
  <si>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</si>
  <si>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</si>
  <si>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</si>
  <si>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</si>
  <si>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</si>
  <si>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</si>
  <si>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</si>
  <si>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</si>
  <si>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</si>
  <si>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</si>
  <si>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</si>
  <si>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</si>
  <si>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</si>
  <si>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</si>
  <si>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</si>
  <si>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</si>
  <si>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</si>
  <si>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</si>
  <si>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</si>
  <si>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</si>
  <si>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</si>
  <si>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</si>
  <si>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</si>
  <si>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</si>
  <si>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</si>
  <si>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</si>
  <si>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</si>
  <si>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</si>
  <si>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</si>
  <si>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</si>
  <si>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</si>
  <si>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</si>
  <si>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</si>
  <si>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</si>
  <si>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</si>
  <si>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</si>
  <si>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</si>
  <si>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</si>
  <si>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</si>
  <si>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</si>
  <si>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</si>
  <si>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</si>
  <si>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</si>
  <si>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</si>
  <si>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</si>
  <si>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</si>
  <si>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</si>
  <si>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</si>
  <si>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</si>
  <si>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</si>
  <si>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</si>
  <si>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</si>
  <si>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</si>
  <si>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</si>
  <si>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</si>
  <si>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</si>
  <si>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</si>
  <si>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</si>
  <si>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</si>
  <si>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</si>
  <si>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</si>
  <si>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</si>
  <si>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</si>
  <si>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</si>
  <si>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</si>
  <si>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</si>
  <si>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</si>
  <si>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</si>
  <si>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</si>
  <si>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</si>
  <si>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</si>
  <si>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</si>
  <si>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</si>
  <si>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</si>
  <si>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</si>
  <si>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</si>
  <si>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</si>
  <si>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</si>
  <si>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</si>
  <si>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</si>
  <si>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</si>
  <si>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</si>
  <si>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</si>
  <si>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</si>
  <si>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</si>
  <si>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</si>
  <si>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</si>
  <si>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</si>
  <si>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</si>
  <si>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</si>
  <si>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</si>
  <si>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</si>
  <si>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</si>
  <si>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</si>
  <si>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</si>
  <si>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</si>
  <si>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</si>
  <si>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</si>
  <si>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</si>
  <si>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</si>
  <si>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</si>
  <si>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</si>
  <si>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</si>
  <si>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</si>
  <si>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</si>
  <si>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</si>
  <si>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</si>
  <si>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</si>
  <si>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</si>
  <si>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</si>
  <si>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</si>
  <si>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</si>
  <si>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</si>
  <si>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</si>
  <si>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</si>
  <si>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</si>
  <si>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</si>
  <si>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</si>
  <si>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</si>
  <si>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</si>
  <si>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</si>
  <si>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</si>
  <si>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</si>
  <si>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</si>
  <si>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</si>
  <si>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</si>
  <si>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</si>
  <si>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</si>
  <si>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</si>
  <si>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</si>
  <si>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</si>
  <si>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</si>
  <si>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</si>
  <si>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</si>
  <si>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</si>
  <si>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</si>
  <si>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</si>
  <si>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</si>
  <si>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</si>
  <si>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</si>
  <si>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</si>
  <si>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</si>
  <si>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</si>
  <si>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</si>
  <si>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</si>
  <si>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</si>
  <si>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</si>
  <si>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</si>
  <si>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</si>
  <si>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</si>
  <si>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</si>
  <si>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</si>
  <si>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</si>
  <si>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</si>
  <si>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</si>
  <si>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</si>
  <si>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</si>
  <si>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</si>
  <si>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</si>
  <si>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</si>
  <si>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</si>
  <si>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</si>
  <si>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</si>
  <si>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</si>
  <si>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</si>
  <si>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</si>
  <si>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</si>
  <si>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</si>
  <si>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</si>
  <si>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</si>
  <si>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</si>
  <si>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</si>
  <si>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</si>
  <si>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</si>
  <si>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</si>
  <si>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</si>
  <si>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</si>
  <si>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</si>
  <si>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</si>
  <si>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</si>
  <si>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</si>
  <si>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</si>
  <si>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</si>
  <si>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</si>
  <si>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</si>
  <si>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</si>
  <si>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</si>
  <si>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</si>
  <si>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</si>
  <si>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</si>
  <si>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</si>
  <si>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</si>
  <si>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</si>
  <si>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</si>
  <si>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</si>
  <si>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</si>
  <si>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</si>
  <si>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</si>
  <si>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</si>
  <si>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</si>
  <si>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</si>
  <si>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</si>
  <si>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</si>
  <si>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</si>
  <si>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</si>
  <si>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</si>
  <si>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</si>
  <si>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</si>
  <si>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</si>
  <si>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</si>
  <si>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</si>
  <si>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</si>
  <si>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</si>
  <si>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</si>
  <si>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</si>
  <si>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</si>
  <si>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</si>
  <si>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</si>
  <si>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</si>
  <si>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</si>
  <si>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</si>
  <si>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</si>
  <si>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</si>
  <si>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</si>
  <si>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</si>
  <si>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</si>
  <si>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</si>
  <si>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</si>
  <si>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</si>
  <si>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</si>
  <si>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</si>
  <si>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</si>
  <si>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</si>
  <si>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</si>
  <si>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</si>
  <si>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</si>
  <si>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</si>
  <si>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</si>
  <si>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</si>
  <si>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</si>
  <si>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</si>
  <si>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</si>
  <si>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</si>
  <si>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</si>
  <si>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</si>
  <si>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</si>
  <si>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</si>
  <si>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</si>
  <si>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</si>
  <si>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</si>
  <si>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</si>
  <si>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</si>
  <si>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</si>
  <si>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</si>
  <si>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</si>
  <si>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</si>
  <si>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</si>
  <si>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</si>
  <si>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</si>
  <si>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</si>
  <si>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</si>
  <si>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</si>
  <si>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</si>
  <si>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</si>
  <si>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</si>
  <si>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</si>
  <si>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</si>
  <si>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</si>
  <si>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</si>
  <si>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</si>
  <si>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</si>
  <si>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</si>
  <si>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</si>
  <si>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</si>
  <si>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</si>
  <si>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</si>
  <si>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</si>
  <si>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</si>
  <si>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</si>
  <si>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</si>
  <si>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</si>
  <si>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</si>
  <si>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</si>
  <si>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</si>
  <si>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</si>
  <si>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</si>
  <si>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</si>
  <si>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</si>
  <si>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</si>
  <si>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</si>
  <si>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</si>
  <si>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</si>
  <si>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</si>
  <si>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</si>
  <si>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</si>
  <si>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</si>
  <si>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</si>
  <si>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</si>
  <si>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</si>
  <si>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</si>
  <si>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</si>
  <si>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</si>
  <si>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</si>
  <si>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</si>
  <si>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</si>
  <si>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</si>
  <si>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</si>
  <si>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</si>
  <si>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</si>
  <si>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</si>
  <si>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</si>
  <si>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</si>
  <si>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</si>
  <si>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</si>
  <si>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</si>
  <si>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</si>
  <si>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</si>
  <si>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</si>
  <si>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</si>
  <si>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</si>
  <si>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</si>
  <si>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</si>
  <si>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</si>
  <si>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</si>
  <si>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</si>
  <si>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</si>
  <si>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</si>
  <si>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</si>
  <si>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</si>
  <si>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</si>
  <si>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</si>
  <si>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</si>
  <si>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</si>
  <si>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</si>
  <si>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</si>
  <si>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</si>
  <si>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</si>
  <si>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</si>
  <si>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</si>
  <si>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</si>
  <si>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</si>
  <si>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</si>
  <si>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</si>
  <si>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</si>
  <si>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</si>
  <si>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</si>
  <si>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</si>
  <si>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</si>
  <si>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</si>
  <si>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</si>
  <si>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</si>
  <si>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</si>
  <si>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</si>
  <si>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</si>
  <si>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</si>
  <si>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</si>
  <si>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</si>
  <si>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</si>
  <si>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</si>
  <si>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</si>
  <si>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</si>
  <si>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</si>
  <si>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</si>
  <si>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</si>
  <si>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</si>
  <si>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</si>
  <si>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</si>
  <si>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</si>
  <si>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</si>
  <si>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</si>
  <si>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</si>
  <si>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</si>
  <si>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</si>
  <si>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</si>
  <si>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</si>
  <si>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</si>
  <si>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</si>
  <si>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</si>
  <si>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</si>
  <si>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</si>
  <si>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</si>
  <si>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</si>
  <si>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</si>
  <si>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</si>
  <si>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</si>
  <si>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</si>
  <si>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</si>
  <si>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</si>
  <si>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</si>
  <si>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</si>
  <si>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</si>
  <si>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</si>
  <si>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</si>
  <si>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</si>
  <si>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</si>
  <si>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</si>
  <si>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</si>
  <si>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</si>
  <si>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</si>
  <si>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</si>
  <si>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</si>
  <si>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</si>
  <si>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</si>
  <si>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</si>
  <si>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</si>
  <si>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</si>
  <si>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</si>
  <si>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</si>
  <si>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</si>
  <si>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</si>
  <si>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</si>
  <si>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</si>
  <si>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</si>
  <si>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</si>
  <si>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</si>
  <si>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</si>
  <si>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</si>
  <si>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</si>
  <si>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</si>
  <si>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</si>
  <si>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</si>
  <si>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</si>
  <si>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</si>
  <si>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</si>
  <si>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</si>
  <si>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</si>
  <si>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</si>
  <si>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</si>
  <si>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</si>
  <si>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</si>
  <si>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</si>
  <si>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</si>
  <si>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</si>
  <si>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</si>
  <si>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</si>
  <si>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</si>
  <si>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</si>
  <si>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</si>
  <si>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</si>
  <si>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</si>
  <si>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</si>
  <si>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</si>
  <si>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</si>
  <si>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</si>
  <si>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</si>
  <si>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</si>
  <si>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</si>
  <si>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</si>
  <si>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</si>
  <si>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</si>
  <si>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</si>
  <si>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</si>
  <si>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</si>
  <si>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</si>
  <si>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</si>
  <si>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</si>
  <si>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</si>
  <si>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</si>
  <si>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</si>
  <si>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</si>
  <si>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</si>
  <si>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</si>
  <si>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</si>
  <si>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</si>
  <si>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</si>
  <si>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</si>
  <si>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</si>
  <si>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</si>
  <si>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</si>
  <si>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</si>
  <si>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</si>
  <si>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</si>
  <si>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</si>
  <si>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</si>
  <si>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</si>
  <si>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</si>
  <si>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</si>
  <si>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</si>
  <si>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</si>
  <si>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</si>
  <si>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</si>
  <si>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</si>
  <si>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</si>
  <si>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</si>
  <si>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</si>
  <si>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</si>
  <si>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</si>
  <si>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</si>
  <si>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</si>
  <si>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</si>
  <si>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</si>
  <si>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</si>
  <si>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</si>
  <si>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</si>
  <si>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</si>
  <si>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</si>
  <si>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</si>
  <si>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</si>
  <si>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</si>
  <si>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</si>
  <si>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</si>
  <si>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</si>
  <si>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</si>
  <si>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</si>
  <si>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</si>
  <si>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</si>
  <si>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</si>
  <si>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</si>
  <si>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</si>
  <si>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</si>
  <si>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</si>
  <si>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</si>
  <si>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</si>
  <si>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</si>
  <si>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</si>
  <si>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</si>
  <si>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</si>
  <si>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</si>
  <si>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</si>
  <si>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</si>
  <si>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</si>
  <si>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</si>
  <si>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</si>
  <si>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</si>
  <si>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</si>
  <si>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</si>
  <si>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</si>
  <si>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</si>
  <si>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</si>
  <si>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</si>
  <si>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</si>
  <si>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</si>
  <si>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</si>
  <si>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</si>
  <si>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</si>
  <si>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</si>
  <si>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</si>
  <si>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</si>
  <si>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</si>
  <si>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</si>
  <si>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</si>
  <si>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</si>
  <si>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</si>
  <si>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</si>
  <si>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</si>
  <si>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</si>
  <si>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</si>
  <si>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</si>
  <si>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</si>
  <si>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</si>
  <si>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</si>
  <si>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</si>
  <si>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</si>
  <si>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</si>
  <si>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</si>
  <si>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</si>
  <si>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</si>
  <si>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</si>
  <si>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</si>
  <si>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</si>
  <si>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</si>
  <si>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</si>
  <si>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</si>
  <si>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</si>
  <si>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</si>
  <si>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</si>
  <si>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</si>
  <si>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</si>
  <si>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</si>
  <si>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</si>
  <si>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</si>
  <si>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</si>
  <si>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</si>
  <si>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</si>
  <si>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</si>
  <si>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</si>
  <si>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</si>
  <si>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</si>
  <si>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</si>
  <si>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</si>
  <si>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</si>
  <si>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</si>
  <si>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</si>
  <si>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</si>
  <si>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</si>
  <si>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</si>
  <si>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</si>
  <si>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</si>
  <si>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</si>
  <si>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</si>
  <si>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</si>
  <si>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</si>
  <si>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</si>
  <si>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</si>
  <si>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</si>
  <si>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</si>
  <si>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</si>
  <si>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</si>
  <si>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</si>
  <si>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</si>
  <si>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</si>
  <si>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</si>
  <si>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</si>
  <si>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</si>
  <si>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</si>
  <si>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</si>
  <si>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</si>
  <si>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</si>
  <si>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</si>
  <si>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</si>
  <si>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</si>
  <si>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</si>
  <si>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</si>
  <si>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</si>
  <si>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</si>
  <si>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</si>
  <si>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</si>
  <si>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</si>
  <si>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</si>
  <si>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</si>
  <si>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</si>
  <si>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</si>
  <si>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</si>
  <si>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</si>
  <si>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</si>
  <si>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</si>
  <si>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</si>
  <si>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</si>
  <si>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</si>
  <si>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</si>
  <si>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</si>
  <si>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</si>
  <si>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</si>
  <si>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</si>
  <si>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</si>
  <si>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</si>
  <si>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</si>
  <si>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</si>
  <si>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</si>
  <si>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</si>
  <si>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</si>
  <si>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</si>
  <si>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</si>
  <si>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</si>
  <si>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</si>
  <si>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</si>
  <si>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</si>
  <si>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</si>
  <si>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</si>
  <si>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</si>
  <si>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</si>
  <si>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</si>
  <si>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</si>
  <si>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</si>
  <si>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</si>
  <si>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</si>
  <si>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</si>
  <si>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</si>
  <si>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</si>
  <si>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</si>
  <si>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</si>
  <si>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</si>
  <si>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</si>
  <si>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</si>
  <si>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</si>
  <si>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</si>
  <si>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</si>
  <si>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</si>
  <si>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</si>
  <si>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</si>
  <si>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</si>
  <si>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</si>
  <si>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</si>
  <si>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</si>
  <si>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</si>
  <si>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</si>
  <si>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</si>
  <si>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</si>
  <si>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</si>
  <si>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</si>
  <si>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</si>
  <si>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</si>
  <si>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</si>
  <si>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</si>
  <si>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</si>
  <si>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</si>
  <si>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</si>
  <si>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</si>
  <si>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</si>
  <si>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</si>
  <si>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</si>
  <si>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</si>
  <si>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</si>
  <si>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</si>
  <si>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</si>
  <si>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</si>
  <si>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</si>
  <si>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</si>
  <si>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</si>
  <si>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</si>
  <si>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</si>
  <si>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</si>
  <si>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</si>
  <si>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</si>
  <si>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</si>
  <si>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</si>
  <si>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</si>
  <si>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</si>
  <si>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</si>
  <si>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</si>
  <si>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</si>
  <si>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</si>
  <si>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</si>
  <si>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</si>
  <si>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</si>
  <si>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</si>
  <si>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</si>
  <si>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</si>
  <si>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</si>
  <si>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</si>
  <si>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</si>
  <si>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</si>
  <si>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</si>
  <si>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</si>
  <si>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</si>
  <si>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</si>
  <si>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</si>
  <si>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</si>
  <si>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</si>
  <si>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</si>
  <si>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</si>
  <si>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</si>
  <si>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</si>
  <si>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</si>
  <si>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</si>
  <si>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</si>
  <si>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</si>
  <si>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</si>
  <si>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</si>
  <si>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</si>
  <si>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</si>
  <si>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</si>
  <si>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</si>
  <si>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</si>
  <si>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</si>
  <si>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</si>
  <si>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</si>
  <si>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</si>
  <si>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</si>
  <si>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</si>
  <si>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</si>
  <si>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</si>
  <si>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</si>
  <si>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</si>
  <si>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</si>
  <si>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</si>
  <si>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</si>
  <si>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</si>
  <si>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</si>
  <si>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</si>
  <si>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</si>
  <si>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</si>
  <si>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</si>
  <si>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</si>
  <si>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</si>
  <si>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</si>
  <si>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</si>
  <si>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</si>
  <si>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</si>
  <si>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</si>
  <si>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</si>
  <si>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</si>
  <si>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</si>
  <si>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</si>
  <si>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</si>
  <si>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</si>
  <si>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</si>
  <si>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</si>
  <si>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</si>
  <si>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</si>
  <si>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</si>
  <si>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</si>
  <si>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</si>
  <si>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</si>
  <si>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</si>
  <si>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</si>
  <si>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</si>
  <si>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</si>
  <si>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</si>
  <si>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</si>
  <si>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</si>
  <si>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</si>
  <si>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</si>
  <si>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</si>
  <si>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</si>
  <si>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</si>
  <si>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</si>
  <si>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</si>
  <si>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</si>
  <si>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</si>
  <si>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</si>
  <si>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</si>
  <si>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</si>
  <si>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</si>
  <si>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</si>
  <si>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</si>
  <si>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</si>
  <si>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</si>
  <si>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</si>
  <si>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</si>
  <si>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</si>
  <si>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</si>
  <si>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</si>
  <si>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</si>
  <si>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</si>
  <si>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</si>
  <si>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</si>
  <si>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</si>
  <si>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</si>
  <si>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</si>
  <si>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</si>
  <si>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</si>
  <si>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</si>
  <si>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</si>
  <si>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</si>
  <si>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</si>
  <si>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</si>
  <si>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</si>
  <si>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</si>
  <si>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</si>
  <si>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</si>
  <si>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</si>
  <si>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</si>
  <si>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</si>
  <si>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</si>
  <si>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</si>
  <si>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</si>
  <si>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</si>
  <si>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</si>
  <si>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</si>
  <si>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</si>
  <si>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</si>
  <si>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</si>
  <si>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</si>
  <si>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</si>
  <si>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</si>
  <si>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</si>
  <si>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</si>
  <si>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</si>
  <si>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</si>
  <si>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</si>
  <si>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</si>
  <si>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</si>
  <si>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</si>
  <si>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</si>
  <si>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</si>
  <si>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</si>
  <si>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</si>
  <si>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</si>
  <si>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</si>
  <si>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</si>
  <si>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</si>
  <si>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</si>
  <si>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</si>
  <si>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</si>
  <si>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</si>
  <si>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</si>
  <si>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</si>
  <si>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</si>
  <si>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</si>
  <si>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</si>
  <si>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</si>
  <si>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</si>
  <si>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</si>
  <si>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</si>
  <si>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</si>
  <si>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</si>
  <si>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</si>
  <si>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</si>
  <si>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</si>
  <si>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</si>
  <si>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</si>
  <si>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</si>
  <si>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</si>
  <si>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</si>
  <si>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</si>
  <si>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</si>
  <si>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</si>
  <si>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</si>
  <si>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</si>
  <si>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</si>
  <si>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</si>
  <si>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</si>
  <si>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</si>
  <si>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</si>
  <si>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</si>
  <si>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</si>
  <si>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</si>
  <si>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</si>
  <si>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</si>
  <si>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</si>
  <si>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</si>
  <si>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</si>
  <si>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</si>
  <si>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</si>
  <si>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</si>
  <si>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</si>
  <si>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</si>
  <si>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</si>
  <si>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</si>
  <si>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</si>
  <si>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</si>
  <si>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</si>
  <si>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</si>
  <si>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</si>
  <si>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</si>
  <si>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</si>
  <si>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</si>
  <si>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</si>
  <si>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</si>
  <si>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</si>
  <si>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</si>
  <si>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</si>
  <si>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</si>
  <si>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</si>
  <si>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</si>
  <si>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</si>
  <si>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</si>
  <si>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</si>
  <si>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</si>
  <si>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</si>
  <si>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</si>
  <si>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</si>
  <si>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</si>
  <si>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</si>
  <si>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</si>
  <si>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</si>
  <si>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</si>
  <si>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</si>
  <si>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</si>
  <si>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</si>
  <si>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</si>
  <si>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</si>
  <si>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</si>
  <si>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</si>
  <si>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</si>
  <si>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</si>
  <si>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</si>
  <si>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</si>
  <si>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</si>
  <si>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</si>
  <si>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</si>
  <si>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</si>
  <si>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</si>
  <si>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</si>
  <si>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</si>
  <si>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</si>
  <si>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</si>
  <si>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</si>
  <si>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</si>
  <si>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</si>
  <si>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</si>
  <si>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</si>
  <si>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</si>
  <si>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</si>
  <si>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</si>
  <si>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</si>
  <si>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</si>
  <si>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</si>
  <si>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</si>
  <si>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</si>
  <si>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</si>
  <si>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</si>
  <si>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</si>
  <si>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</si>
  <si>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</si>
  <si>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</si>
  <si>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</si>
  <si>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</si>
  <si>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</si>
  <si>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</si>
  <si>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</si>
  <si>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</si>
  <si>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</si>
  <si>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</si>
  <si>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</si>
  <si>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</si>
  <si>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</si>
  <si>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</si>
  <si>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</si>
  <si>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</si>
  <si>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</si>
  <si>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</si>
  <si>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</si>
  <si>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</si>
  <si>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</si>
  <si>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</si>
  <si>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</si>
  <si>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</si>
  <si>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</si>
  <si>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</si>
  <si>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</si>
  <si>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</si>
  <si>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</si>
  <si>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</si>
  <si>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</si>
  <si>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</si>
  <si>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</si>
  <si>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</si>
  <si>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</si>
  <si>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</si>
  <si>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</si>
  <si>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</si>
  <si>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</si>
  <si>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</si>
  <si>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</si>
  <si>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</si>
  <si>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</si>
  <si>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</si>
  <si>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</si>
  <si>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</si>
  <si>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</si>
  <si>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</si>
  <si>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</si>
  <si>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</si>
  <si>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</si>
  <si>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</si>
  <si>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</si>
  <si>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</si>
  <si>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</si>
  <si>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</si>
  <si>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</si>
  <si>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</si>
  <si>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</si>
  <si>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</si>
  <si>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</si>
  <si>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</si>
  <si>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</si>
  <si>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</si>
  <si>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</si>
  <si>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</si>
  <si>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</si>
  <si>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</si>
  <si>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</si>
  <si>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</si>
  <si>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</si>
  <si>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</si>
  <si>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</si>
  <si>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</si>
  <si>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</si>
  <si>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</si>
  <si>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</si>
  <si>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</si>
  <si>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</si>
  <si>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</si>
  <si>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</si>
  <si>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</si>
  <si>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</si>
  <si>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</si>
  <si>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</si>
  <si>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</si>
  <si>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</si>
  <si>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</si>
  <si>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</si>
  <si>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</si>
  <si>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</si>
  <si>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</si>
  <si>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</si>
  <si>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</si>
  <si>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</si>
  <si>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</si>
  <si>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</si>
  <si>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</si>
  <si>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</si>
  <si>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</si>
  <si>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</si>
  <si>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</si>
  <si>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</si>
  <si>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</si>
  <si>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</si>
  <si>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</si>
  <si>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</si>
  <si>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</si>
  <si>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</si>
  <si>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</si>
  <si>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</si>
  <si>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</si>
  <si>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</si>
  <si>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</si>
  <si>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</si>
  <si>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</si>
  <si>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</si>
  <si>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</si>
  <si>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</si>
  <si>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</si>
  <si>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</si>
  <si>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</si>
  <si>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</si>
  <si>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</si>
  <si>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</si>
  <si>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</si>
  <si>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</si>
  <si>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</si>
  <si>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</si>
  <si>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</si>
  <si>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</si>
  <si>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</si>
  <si>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</si>
  <si>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</si>
  <si>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</si>
  <si>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</si>
  <si>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</si>
  <si>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</si>
  <si>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</si>
  <si>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</si>
  <si>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</si>
  <si>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</si>
  <si>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</si>
  <si>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</si>
  <si>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</si>
  <si>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</si>
  <si>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</si>
  <si>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</si>
  <si>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</si>
  <si>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</si>
  <si>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</si>
  <si>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</si>
  <si>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</si>
  <si>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</si>
  <si>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</si>
  <si>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</si>
  <si>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</si>
  <si>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</si>
  <si>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</si>
  <si>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</si>
  <si>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</si>
  <si>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</si>
  <si>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</si>
  <si>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</si>
  <si>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</si>
  <si>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</si>
  <si>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</si>
  <si>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</si>
  <si>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</si>
  <si>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</si>
  <si>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</si>
  <si>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</si>
  <si>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</si>
  <si>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</si>
  <si>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</si>
  <si>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</si>
  <si>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</si>
  <si>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</si>
  <si>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</si>
  <si>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</si>
  <si>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</si>
  <si>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</si>
  <si>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</si>
  <si>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</si>
  <si>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</si>
  <si>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</si>
  <si>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</si>
  <si>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</si>
  <si>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</si>
  <si>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</si>
  <si>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</si>
  <si>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</si>
  <si>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</si>
  <si>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</si>
  <si>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</si>
  <si>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</si>
  <si>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</si>
  <si>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</si>
  <si>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</si>
  <si>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</si>
  <si>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</si>
  <si>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</si>
  <si>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</si>
  <si>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</si>
  <si>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</si>
  <si>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</si>
  <si>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</si>
  <si>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</si>
  <si>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</si>
  <si>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</si>
  <si>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</si>
  <si>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</si>
  <si>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</si>
  <si>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</si>
  <si>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</si>
  <si>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</si>
  <si>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</si>
  <si>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</si>
  <si>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</si>
  <si>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</si>
  <si>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</si>
  <si>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</si>
  <si>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</si>
  <si>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</si>
  <si>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</si>
  <si>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</si>
  <si>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</si>
  <si>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</si>
  <si>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</si>
  <si>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</si>
  <si>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</si>
  <si>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</si>
  <si>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</si>
  <si>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</si>
  <si>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</si>
  <si>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</si>
  <si>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</si>
  <si>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</si>
  <si>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</si>
  <si>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</si>
  <si>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</si>
  <si>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</si>
  <si>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</si>
  <si>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</si>
  <si>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</si>
  <si>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</si>
  <si>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</si>
  <si>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</si>
  <si>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</si>
  <si>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</si>
  <si>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</si>
  <si>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</si>
  <si>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</si>
  <si>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</si>
  <si>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</si>
  <si>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</si>
  <si>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</si>
  <si>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</si>
  <si>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</si>
  <si>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</si>
  <si>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</si>
  <si>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</si>
  <si>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</si>
  <si>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</si>
  <si>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</si>
  <si>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</si>
  <si>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</si>
  <si>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</si>
  <si>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</si>
  <si>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</si>
  <si>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</si>
  <si>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</si>
  <si>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</si>
  <si>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</si>
  <si>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</si>
  <si>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</si>
  <si>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</si>
  <si>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</si>
  <si>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</si>
  <si>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</si>
  <si>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</si>
  <si>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</si>
  <si>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</si>
  <si>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</si>
  <si>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</si>
  <si>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</si>
  <si>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</si>
  <si>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</si>
  <si>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</si>
  <si>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</si>
  <si>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</si>
  <si>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</si>
  <si>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</si>
  <si>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</si>
  <si>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</si>
  <si>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</si>
  <si>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</si>
  <si>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</si>
  <si>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</si>
  <si>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</si>
  <si>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</si>
  <si>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</si>
  <si>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</si>
  <si>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</si>
  <si>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</si>
  <si>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</si>
  <si>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</si>
  <si>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</si>
  <si>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</si>
  <si>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</si>
  <si>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</si>
  <si>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</si>
  <si>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</si>
  <si>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</si>
  <si>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</si>
  <si>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</si>
  <si>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</si>
  <si>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</si>
  <si>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</si>
  <si>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</si>
  <si>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</si>
  <si>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</si>
  <si>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</si>
  <si>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</si>
  <si>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</si>
  <si>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</si>
  <si>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</si>
  <si>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</si>
  <si>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</si>
  <si>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</si>
  <si>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</si>
  <si>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</si>
  <si>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</si>
  <si>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</si>
  <si>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</si>
  <si>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</si>
  <si>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</si>
  <si>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</si>
  <si>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</si>
  <si>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</si>
  <si>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</si>
  <si>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</si>
  <si>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</si>
  <si>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</si>
  <si>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</si>
  <si>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</si>
  <si>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</si>
  <si>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</si>
  <si>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</si>
  <si>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</si>
  <si>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</si>
  <si>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</si>
  <si>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</si>
  <si>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</si>
  <si>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</si>
  <si>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</si>
  <si>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</si>
  <si>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</si>
  <si>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</si>
  <si>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</si>
  <si>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</si>
  <si>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</si>
  <si>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</si>
  <si>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</si>
  <si>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</si>
  <si>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</si>
  <si>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</si>
  <si>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</si>
  <si>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</si>
  <si>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</si>
  <si>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</si>
  <si>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</si>
  <si>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</si>
  <si>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</si>
  <si>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</si>
  <si>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</si>
  <si>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</si>
  <si>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</si>
  <si>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</si>
  <si>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</si>
  <si>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</si>
  <si>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</si>
  <si>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</si>
  <si>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</si>
  <si>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</si>
  <si>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</si>
  <si>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</si>
  <si>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</si>
  <si>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</si>
  <si>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</si>
  <si>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</si>
  <si>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</si>
  <si>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</si>
  <si>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</si>
  <si>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</si>
  <si>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</si>
  <si>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</si>
  <si>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</si>
  <si>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</si>
  <si>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</si>
  <si>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</si>
  <si>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</si>
  <si>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</si>
  <si>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</si>
  <si>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</si>
  <si>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</si>
  <si>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</si>
  <si>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</si>
  <si>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</si>
  <si>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</si>
  <si>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</si>
  <si>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</si>
  <si>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</si>
  <si>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</si>
  <si>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</si>
  <si>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</si>
  <si>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</si>
  <si>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</si>
  <si>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</si>
  <si>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</si>
  <si>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</si>
  <si>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</si>
  <si>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</si>
  <si>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</si>
  <si>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</si>
  <si>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</si>
  <si>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</si>
  <si>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</si>
  <si>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</si>
  <si>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</si>
  <si>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</si>
  <si>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</si>
  <si>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</si>
  <si>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</si>
  <si>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</si>
  <si>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</si>
  <si>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</si>
  <si>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</si>
  <si>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</si>
  <si>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</si>
  <si>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</si>
  <si>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</si>
  <si>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</si>
  <si>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</si>
  <si>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</si>
  <si>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</si>
  <si>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</si>
  <si>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</si>
  <si>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</si>
  <si>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</si>
  <si>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</si>
  <si>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</si>
  <si>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</si>
  <si>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</si>
  <si>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</si>
  <si>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</si>
  <si>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</si>
  <si>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</si>
  <si>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</si>
  <si>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</si>
  <si>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</si>
  <si>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</si>
  <si>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</si>
  <si>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</si>
  <si>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</si>
  <si>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</si>
  <si>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</si>
  <si>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</si>
  <si>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</si>
  <si>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</si>
  <si>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</si>
  <si>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</si>
  <si>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</si>
  <si>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</si>
  <si>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</si>
  <si>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</si>
  <si>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</si>
  <si>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</si>
  <si>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</si>
  <si>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</si>
  <si>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</si>
  <si>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</si>
  <si>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</si>
  <si>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</si>
  <si>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</si>
  <si>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</si>
  <si>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</si>
  <si>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</si>
  <si>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</si>
  <si>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</si>
  <si>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</si>
  <si>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</si>
  <si>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</si>
  <si>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</si>
  <si>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</si>
  <si>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</si>
  <si>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</si>
  <si>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</si>
  <si>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</si>
  <si>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</si>
  <si>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</si>
  <si>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</si>
  <si>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</si>
  <si>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</si>
  <si>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</si>
  <si>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</si>
  <si>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</si>
  <si>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</si>
  <si>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</si>
  <si>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</si>
  <si>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</si>
  <si>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</si>
  <si>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</si>
  <si>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</si>
  <si>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</si>
  <si>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</si>
  <si>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</si>
  <si>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</si>
  <si>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</si>
  <si>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</si>
  <si>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</si>
  <si>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</si>
  <si>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</si>
  <si>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</si>
  <si>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</si>
  <si>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</si>
  <si>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</si>
  <si>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</si>
  <si>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</si>
  <si>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</si>
  <si>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</si>
  <si>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</si>
  <si>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</si>
  <si>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</si>
  <si>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</si>
  <si>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</si>
  <si>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</si>
  <si>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</si>
  <si>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</si>
  <si>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</si>
  <si>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</si>
  <si>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</si>
  <si>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</si>
  <si>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</si>
  <si>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</si>
  <si>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</si>
  <si>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</si>
  <si>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</si>
  <si>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</si>
  <si>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</si>
  <si>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</si>
  <si>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</si>
  <si>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</si>
  <si>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</si>
  <si>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</si>
  <si>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</si>
  <si>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</si>
  <si>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</si>
  <si>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</si>
  <si>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</si>
  <si>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</si>
  <si>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</si>
  <si>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</si>
  <si>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</si>
  <si>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</si>
  <si>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</si>
  <si>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</si>
  <si>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</si>
  <si>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</si>
  <si>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</si>
  <si>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</si>
  <si>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</si>
  <si>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</si>
  <si>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</si>
  <si>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</si>
  <si>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</si>
  <si>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</si>
  <si>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</si>
  <si>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</si>
  <si>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</si>
  <si>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</si>
  <si>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</si>
  <si>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</si>
  <si>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</si>
  <si>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</si>
  <si>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</si>
  <si>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</si>
  <si>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</si>
  <si>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</si>
  <si>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</si>
  <si>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</si>
  <si>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</si>
  <si>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</si>
  <si>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</si>
  <si>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</si>
  <si>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</si>
  <si>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</si>
  <si>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</si>
  <si>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</si>
  <si>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</si>
  <si>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</si>
  <si>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</si>
  <si>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</si>
  <si>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</si>
  <si>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</si>
  <si>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</si>
  <si>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</si>
  <si>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</si>
  <si>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</si>
  <si>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</si>
  <si>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</si>
  <si>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</si>
  <si>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</si>
  <si>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</si>
  <si>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</si>
  <si>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</si>
  <si>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</si>
  <si>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</si>
  <si>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</si>
  <si>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</si>
  <si>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</si>
  <si>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</si>
  <si>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</si>
  <si>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</si>
  <si>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</si>
  <si>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</si>
  <si>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</si>
  <si>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</si>
  <si>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</si>
  <si>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</si>
  <si>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</si>
  <si>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</si>
  <si>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</si>
  <si>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</si>
  <si>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</si>
  <si>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</si>
  <si>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</si>
  <si>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</si>
  <si>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</si>
  <si>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</si>
  <si>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</si>
  <si>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</si>
  <si>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</si>
  <si>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</si>
  <si>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</si>
  <si>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</si>
  <si>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</si>
  <si>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</si>
  <si>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</si>
  <si>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</si>
  <si>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</si>
  <si>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</si>
  <si>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</si>
  <si>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</si>
  <si>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</si>
  <si>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</si>
  <si>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</si>
  <si>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</si>
  <si>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</si>
  <si>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</si>
  <si>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</si>
  <si>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</si>
  <si>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</si>
  <si>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</si>
  <si>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</si>
  <si>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</si>
  <si>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</si>
  <si>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</si>
  <si>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</si>
  <si>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</si>
  <si>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</si>
  <si>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</si>
  <si>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</si>
  <si>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</si>
  <si>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</si>
  <si>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</si>
  <si>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</si>
  <si>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</si>
  <si>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</si>
  <si>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</si>
  <si>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</si>
  <si>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</si>
  <si>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</si>
  <si>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</si>
  <si>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</si>
  <si>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</si>
  <si>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</si>
  <si>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</si>
  <si>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</si>
  <si>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</si>
  <si>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</si>
  <si>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</si>
  <si>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</si>
  <si>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</si>
  <si>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</si>
  <si>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</si>
  <si>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</si>
  <si>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</si>
  <si>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</si>
  <si>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</si>
  <si>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</si>
  <si>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</si>
  <si>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</si>
  <si>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</si>
  <si>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</si>
  <si>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</si>
  <si>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</si>
  <si>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</si>
  <si>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</si>
  <si>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</si>
  <si>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</si>
  <si>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</si>
  <si>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</si>
  <si>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</si>
  <si>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</si>
  <si>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</si>
  <si>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</si>
  <si>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</si>
  <si>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</si>
  <si>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</si>
  <si>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</si>
  <si>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</si>
  <si>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</si>
  <si>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</si>
  <si>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</si>
  <si>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</si>
  <si>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</si>
  <si>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</si>
  <si>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</si>
  <si>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</si>
  <si>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</si>
  <si>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</si>
  <si>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</si>
  <si>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</si>
  <si>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</si>
  <si>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</si>
  <si>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</si>
  <si>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</si>
  <si>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</si>
  <si>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</si>
  <si>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</si>
  <si>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</si>
  <si>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</si>
  <si>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</si>
  <si>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</si>
  <si>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</si>
  <si>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</si>
  <si>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</si>
  <si>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</si>
  <si>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</si>
  <si>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</si>
  <si>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</si>
  <si>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</si>
  <si>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</si>
  <si>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</si>
  <si>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</si>
  <si>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</si>
  <si>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</si>
  <si>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</si>
  <si>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</si>
  <si>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</si>
  <si>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</si>
  <si>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</si>
  <si>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</si>
  <si>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</si>
  <si>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</si>
  <si>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</si>
  <si>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</si>
  <si>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</si>
  <si>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</si>
  <si>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</si>
  <si>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</si>
  <si>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</si>
  <si>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</si>
  <si>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</si>
  <si>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</si>
  <si>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</si>
  <si>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</si>
  <si>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</si>
  <si>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</si>
  <si>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</si>
  <si>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</si>
  <si>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</si>
  <si>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</si>
  <si>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</si>
  <si>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</si>
  <si>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</si>
  <si>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</si>
  <si>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</si>
  <si>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</si>
  <si>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</si>
  <si>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</si>
  <si>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</si>
  <si>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</si>
  <si>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</si>
  <si>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</si>
  <si>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</si>
  <si>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</si>
  <si>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</si>
  <si>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</si>
  <si>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</si>
  <si>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</si>
  <si>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</si>
  <si>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</si>
  <si>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</si>
  <si>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</si>
  <si>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</si>
  <si>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</si>
  <si>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</si>
  <si>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</si>
  <si>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</si>
  <si>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</si>
  <si>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</si>
  <si>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</si>
  <si>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</si>
  <si>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</si>
  <si>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</si>
  <si>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</si>
  <si>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</si>
  <si>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</si>
  <si>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</si>
  <si>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</si>
  <si>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</si>
  <si>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</si>
  <si>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</si>
  <si>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</si>
  <si>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</si>
  <si>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</si>
  <si>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</si>
  <si>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</si>
  <si>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</si>
  <si>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</si>
  <si>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</si>
  <si>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</si>
  <si>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</si>
  <si>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</si>
  <si>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</si>
  <si>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</si>
  <si>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</si>
  <si>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</si>
  <si>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</si>
  <si>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</si>
  <si>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</si>
  <si>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</si>
  <si>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</si>
  <si>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</si>
  <si>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</si>
  <si>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</si>
  <si>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</si>
  <si>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</si>
  <si>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</si>
  <si>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</si>
  <si>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</si>
  <si>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</si>
  <si>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</si>
  <si>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</si>
  <si>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</si>
  <si>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</si>
  <si>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</si>
  <si>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</si>
  <si>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</si>
  <si>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</si>
  <si>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</si>
  <si>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</si>
  <si>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</si>
  <si>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</si>
  <si>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</si>
  <si>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</si>
  <si>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</si>
  <si>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</si>
  <si>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</si>
  <si>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</si>
  <si>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</si>
  <si>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</si>
  <si>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</si>
  <si>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</si>
  <si>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</si>
  <si>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</si>
  <si>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</si>
  <si>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</si>
  <si>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</si>
  <si>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</si>
  <si>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</si>
  <si>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</si>
  <si>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</si>
  <si>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</si>
  <si>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</si>
  <si>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</si>
  <si>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</si>
  <si>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</si>
  <si>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</si>
  <si>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</si>
  <si>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</si>
  <si>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</si>
  <si>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</si>
  <si>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</si>
  <si>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</si>
  <si>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</si>
  <si>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</si>
  <si>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</si>
  <si>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</si>
  <si>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</si>
  <si>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</si>
  <si>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</si>
  <si>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</si>
  <si>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</si>
  <si>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</si>
  <si>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</si>
  <si>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</si>
  <si>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</si>
  <si>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</si>
  <si>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</si>
  <si>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</si>
  <si>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</si>
  <si>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</si>
  <si>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</si>
  <si>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</si>
  <si>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</si>
  <si>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</si>
  <si>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</si>
  <si>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</si>
  <si>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</si>
  <si>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</si>
  <si>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</si>
  <si>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</si>
  <si>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</si>
  <si>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</si>
  <si>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</si>
  <si>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</si>
  <si>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</si>
  <si>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</si>
  <si>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</si>
  <si>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</si>
  <si>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</si>
  <si>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</si>
  <si>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</si>
  <si>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</si>
  <si>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</si>
  <si>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</si>
  <si>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</si>
  <si>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</si>
  <si>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</si>
  <si>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</si>
  <si>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</si>
  <si>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</si>
  <si>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</si>
  <si>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</si>
  <si>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</si>
  <si>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</si>
  <si>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</si>
  <si>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</si>
  <si>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</si>
  <si>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</si>
  <si>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</si>
  <si>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</si>
  <si>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</si>
  <si>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</si>
  <si>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</si>
  <si>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</si>
  <si>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</si>
  <si>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</si>
  <si>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</si>
  <si>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</si>
  <si>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</si>
  <si>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</si>
  <si>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</si>
  <si>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</si>
  <si>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</si>
  <si>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</si>
  <si>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</si>
  <si>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</si>
  <si>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</si>
  <si>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</si>
  <si>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</si>
  <si>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</si>
  <si>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</si>
  <si>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</si>
  <si>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</si>
  <si>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</si>
  <si>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</si>
  <si>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</si>
  <si>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</si>
  <si>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</si>
  <si>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</si>
  <si>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</si>
  <si>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</si>
  <si>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</si>
  <si>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</si>
  <si>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</si>
  <si>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</si>
  <si>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</si>
  <si>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</si>
  <si>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</si>
  <si>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</si>
  <si>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</si>
  <si>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</si>
  <si>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</si>
  <si>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</si>
  <si>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</si>
  <si>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</si>
  <si>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</si>
  <si>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</si>
  <si>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</si>
  <si>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</si>
  <si>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</si>
  <si>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</si>
  <si>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</si>
  <si>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</si>
  <si>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</si>
  <si>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</si>
  <si>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</si>
  <si>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</si>
  <si>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</si>
  <si>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</si>
  <si>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</si>
  <si>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</si>
  <si>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</si>
  <si>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</si>
  <si>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</si>
  <si>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</si>
  <si>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</si>
  <si>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</si>
  <si>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</si>
  <si>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</si>
  <si>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</si>
  <si>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</si>
  <si>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</si>
  <si>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</si>
  <si>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</si>
  <si>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</si>
  <si>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</si>
  <si>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</si>
  <si>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</si>
  <si>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</si>
  <si>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</si>
  <si>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</si>
  <si>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</si>
  <si>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</si>
  <si>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</si>
  <si>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</si>
  <si>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</si>
  <si>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</si>
  <si>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</si>
  <si>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</si>
  <si>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</si>
  <si>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</si>
  <si>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</si>
  <si>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</si>
  <si>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</si>
  <si>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</si>
  <si>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</si>
  <si>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</si>
  <si>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</si>
  <si>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</si>
  <si>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</si>
  <si>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</si>
  <si>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</si>
  <si>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</si>
  <si>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</si>
  <si>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</si>
  <si>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</si>
  <si>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</si>
  <si>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</si>
  <si>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</si>
  <si>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</si>
  <si>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</si>
  <si>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</si>
  <si>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</si>
  <si>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</si>
  <si>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</si>
  <si>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</si>
  <si>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</si>
  <si>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</si>
  <si>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</si>
  <si>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</si>
  <si>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</si>
  <si>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</si>
  <si>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</si>
  <si>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</si>
  <si>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</si>
  <si>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</si>
  <si>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</si>
  <si>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</si>
  <si>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</si>
  <si>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</si>
  <si>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</si>
  <si>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</si>
  <si>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</si>
  <si>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</si>
  <si>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</si>
  <si>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</si>
  <si>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</si>
  <si>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</si>
  <si>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</si>
  <si>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</si>
  <si>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</si>
  <si>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</si>
  <si>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</si>
  <si>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</si>
  <si>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</si>
  <si>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</si>
  <si>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</si>
  <si>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</si>
  <si>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</si>
  <si>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</si>
  <si>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</si>
  <si>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</si>
  <si>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</si>
  <si>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</si>
  <si>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</si>
  <si>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</si>
  <si>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</si>
  <si>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</si>
  <si>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</si>
  <si>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</si>
  <si>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</si>
  <si>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</si>
  <si>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</si>
  <si>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</si>
  <si>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</si>
  <si>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</si>
  <si>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</si>
  <si>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</si>
  <si>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</si>
  <si>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</si>
  <si>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</si>
  <si>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</si>
  <si>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</si>
  <si>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</si>
  <si>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</si>
  <si>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</si>
  <si>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</si>
  <si>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</si>
  <si>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</si>
  <si>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</si>
  <si>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</si>
  <si>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</si>
  <si>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</si>
  <si>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</si>
  <si>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</si>
  <si>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</si>
  <si>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</si>
  <si>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</si>
  <si>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</si>
  <si>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</si>
  <si>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</si>
  <si>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</si>
  <si>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</si>
  <si>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</si>
  <si>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</si>
  <si>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</si>
  <si>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</si>
  <si>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</si>
  <si>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</si>
  <si>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</si>
  <si>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</si>
  <si>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</si>
  <si>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</si>
  <si>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</si>
  <si>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</si>
  <si>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</si>
  <si>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</si>
  <si>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</si>
  <si>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</si>
  <si>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</si>
  <si>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</si>
  <si>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</si>
  <si>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</si>
  <si>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</si>
  <si>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</si>
  <si>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</si>
  <si>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</si>
  <si>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</si>
  <si>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</si>
  <si>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</si>
  <si>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</si>
  <si>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</si>
  <si>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</si>
  <si>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</si>
  <si>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</si>
  <si>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</si>
  <si>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</si>
  <si>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</si>
  <si>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</si>
  <si>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</si>
  <si>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</si>
  <si>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</si>
  <si>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</si>
  <si>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</si>
  <si>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</si>
  <si>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</si>
  <si>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</si>
  <si>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</si>
  <si>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</si>
  <si>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</si>
  <si>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</si>
  <si>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</si>
  <si>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</si>
  <si>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</si>
  <si>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</si>
  <si>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</si>
  <si>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</si>
  <si>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</si>
  <si>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</si>
  <si>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</si>
  <si>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</si>
  <si>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</si>
  <si>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</si>
  <si>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</si>
  <si>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</si>
  <si>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</si>
  <si>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</si>
  <si>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</si>
  <si>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</si>
  <si>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</si>
  <si>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</si>
  <si>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</si>
  <si>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</si>
  <si>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</si>
  <si>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</si>
  <si>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</si>
  <si>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</si>
  <si>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</si>
  <si>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</si>
  <si>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</si>
  <si>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</si>
  <si>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</si>
  <si>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</si>
  <si>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</si>
  <si>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</si>
  <si>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</si>
  <si>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</si>
  <si>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</si>
  <si>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</si>
  <si>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</si>
  <si>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</si>
  <si>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</si>
  <si>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</si>
  <si>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</si>
  <si>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</si>
  <si>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</si>
  <si>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</si>
  <si>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</si>
  <si>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</si>
  <si>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</si>
  <si>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</si>
  <si>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</si>
  <si>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</si>
  <si>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</si>
  <si>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</si>
  <si>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</si>
  <si>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</si>
  <si>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</si>
  <si>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</si>
  <si>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</si>
  <si>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</si>
  <si>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</si>
  <si>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</si>
  <si>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</si>
  <si>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</si>
  <si>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</si>
  <si>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</si>
  <si>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</si>
  <si>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</si>
  <si>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</si>
  <si>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</si>
  <si>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</si>
  <si>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</si>
  <si>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</si>
  <si>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</si>
  <si>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</si>
  <si>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</si>
  <si>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</si>
  <si>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</si>
  <si>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</si>
  <si>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</si>
  <si>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</si>
  <si>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</si>
  <si>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</si>
  <si>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</si>
  <si>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</si>
  <si>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</si>
  <si>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</si>
  <si>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</si>
  <si>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</si>
  <si>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</si>
  <si>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</si>
  <si>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</si>
  <si>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</si>
  <si>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</si>
  <si>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</si>
  <si>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</si>
  <si>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</si>
  <si>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</si>
  <si>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</si>
  <si>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</si>
  <si>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</si>
  <si>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</si>
  <si>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</si>
  <si>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</si>
  <si>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</si>
  <si>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</si>
  <si>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</si>
  <si>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</si>
  <si>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</si>
  <si>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</si>
  <si>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</si>
  <si>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</si>
  <si>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</si>
  <si>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</si>
  <si>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</si>
  <si>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</si>
  <si>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</si>
  <si>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</si>
  <si>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</si>
  <si>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</si>
  <si>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</si>
  <si>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</si>
  <si>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</si>
  <si>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</si>
  <si>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</si>
  <si>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</si>
  <si>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</si>
  <si>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</si>
  <si>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</si>
  <si>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</si>
  <si>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</si>
  <si>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</si>
  <si>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</si>
  <si>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</si>
  <si>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</si>
  <si>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</si>
  <si>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</si>
  <si>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</si>
  <si>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</si>
  <si>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</si>
  <si>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</si>
  <si>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</si>
  <si>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</si>
  <si>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</si>
  <si>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</si>
  <si>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</si>
  <si>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</si>
  <si>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</si>
  <si>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</si>
  <si>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</si>
  <si>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</si>
  <si>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</si>
  <si>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</si>
  <si>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</si>
  <si>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</si>
  <si>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</si>
  <si>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</si>
  <si>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</si>
  <si>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</si>
  <si>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</si>
  <si>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</si>
  <si>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</si>
  <si>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</si>
  <si>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</si>
  <si>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</si>
  <si>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</si>
  <si>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</si>
  <si>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</si>
  <si>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</si>
  <si>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</si>
  <si>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</si>
  <si>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</si>
  <si>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</si>
  <si>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</si>
  <si>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</si>
  <si>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</si>
  <si>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</si>
  <si>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</si>
  <si>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</si>
  <si>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</si>
  <si>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</si>
  <si>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</si>
  <si>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</si>
  <si>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</si>
  <si>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</si>
  <si>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</si>
  <si>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</si>
  <si>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</si>
  <si>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</si>
  <si>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</si>
  <si>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</si>
  <si>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</si>
  <si>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</si>
  <si>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</si>
  <si>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</si>
  <si>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</si>
  <si>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</si>
  <si>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</si>
  <si>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</si>
  <si>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</si>
  <si>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</si>
  <si>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</si>
  <si>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</si>
  <si>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</si>
  <si>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</si>
  <si>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</si>
  <si>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</si>
  <si>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</si>
  <si>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</si>
  <si>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</si>
  <si>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</si>
  <si>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</si>
  <si>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</si>
  <si>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</si>
  <si>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</si>
  <si>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</si>
  <si>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</si>
  <si>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</si>
  <si>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</si>
  <si>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</si>
  <si>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</si>
  <si>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</si>
  <si>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</si>
  <si>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</si>
  <si>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</si>
  <si>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</si>
  <si>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</si>
  <si>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</si>
  <si>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</si>
  <si>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</si>
  <si>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</si>
  <si>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</si>
  <si>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</si>
  <si>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</si>
  <si>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</si>
  <si>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</si>
  <si>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</si>
  <si>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</si>
  <si>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</si>
  <si>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</si>
  <si>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</si>
  <si>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</si>
  <si>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</si>
  <si>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</si>
  <si>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</si>
  <si>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</si>
  <si>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</si>
  <si>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</si>
  <si>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</si>
  <si>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</si>
  <si>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</si>
  <si>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</si>
  <si>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</si>
  <si>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</si>
  <si>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</si>
  <si>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</si>
  <si>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</si>
  <si>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</si>
  <si>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</si>
  <si>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</si>
  <si>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</si>
  <si>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</si>
  <si>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</si>
  <si>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</si>
  <si>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</si>
  <si>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</si>
  <si>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</si>
  <si>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</si>
  <si>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</si>
  <si>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</si>
  <si>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</si>
  <si>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</si>
  <si>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</si>
  <si>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</si>
  <si>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</si>
  <si>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</si>
  <si>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</si>
  <si>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</si>
  <si>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</si>
  <si>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</si>
  <si>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</si>
  <si>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</si>
  <si>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</si>
  <si>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</si>
  <si>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</si>
  <si>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</si>
  <si>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</si>
  <si>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</si>
  <si>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</si>
  <si>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</si>
  <si>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</si>
  <si>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</si>
  <si>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</si>
  <si>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</si>
  <si>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</si>
  <si>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</si>
  <si>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</si>
  <si>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</si>
  <si>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</si>
  <si>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</si>
  <si>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</si>
  <si>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</si>
  <si>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</si>
  <si>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</si>
  <si>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</si>
  <si>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</si>
  <si>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</si>
  <si>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</si>
  <si>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</si>
  <si>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</si>
  <si>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</si>
  <si>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</si>
  <si>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</si>
  <si>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</si>
  <si>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</si>
  <si>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</si>
  <si>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</si>
  <si>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</si>
  <si>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</si>
  <si>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</si>
  <si>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</si>
  <si>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</si>
  <si>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</si>
  <si>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</si>
  <si>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</si>
  <si>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</si>
  <si>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</si>
  <si>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</si>
  <si>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</si>
  <si>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</si>
  <si>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</si>
  <si>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</si>
  <si>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</si>
  <si>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</si>
  <si>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</si>
  <si>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</si>
  <si>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</si>
  <si>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</si>
  <si>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</si>
  <si>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</si>
  <si>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</si>
  <si>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</si>
  <si>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</si>
  <si>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</si>
  <si>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</si>
  <si>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</si>
  <si>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</si>
  <si>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</si>
  <si>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</si>
  <si>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</si>
  <si>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</si>
  <si>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</si>
  <si>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</si>
  <si>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</si>
  <si>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</si>
  <si>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</si>
  <si>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</si>
  <si>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</si>
  <si>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</si>
  <si>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</si>
  <si>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</si>
  <si>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</si>
  <si>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</si>
  <si>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</si>
  <si>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</si>
  <si>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</si>
  <si>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</si>
  <si>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</si>
  <si>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</si>
  <si>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</si>
  <si>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</si>
  <si>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</si>
  <si>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</si>
  <si>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</si>
  <si>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</si>
  <si>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</si>
  <si>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</si>
  <si>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</si>
  <si>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</si>
  <si>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</si>
  <si>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</si>
  <si>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</si>
  <si>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</si>
  <si>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</si>
  <si>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</si>
  <si>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</si>
  <si>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</si>
  <si>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</si>
  <si>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</si>
  <si>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</si>
  <si>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</si>
  <si>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</si>
  <si>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</si>
  <si>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</si>
  <si>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</si>
  <si>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</si>
  <si>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</si>
  <si>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</si>
  <si>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</si>
  <si>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</si>
  <si>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</si>
  <si>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</si>
  <si>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</si>
  <si>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</si>
  <si>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</si>
  <si>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</si>
  <si>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</si>
  <si>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</si>
  <si>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</si>
  <si>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</si>
  <si>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</si>
  <si>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</si>
  <si>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</si>
  <si>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</si>
  <si>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</si>
  <si>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</si>
  <si>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</si>
  <si>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</si>
  <si>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</si>
  <si>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</si>
  <si>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</si>
  <si>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</si>
  <si>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</si>
  <si>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</si>
  <si>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</si>
  <si>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</si>
  <si>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</si>
  <si>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</si>
  <si>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</si>
  <si>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</si>
  <si>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</si>
  <si>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</si>
  <si>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</si>
  <si>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</si>
  <si>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</si>
  <si>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</si>
  <si>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</si>
  <si>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</si>
  <si>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</si>
  <si>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</si>
  <si>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</si>
  <si>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</si>
  <si>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</si>
  <si>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</si>
  <si>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</si>
  <si>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</si>
  <si>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</si>
  <si>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</si>
  <si>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</si>
  <si>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</si>
  <si>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</si>
  <si>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</si>
  <si>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</si>
  <si>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</si>
  <si>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</si>
  <si>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</si>
  <si>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</si>
  <si>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</si>
  <si>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</si>
  <si>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</si>
  <si>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</si>
  <si>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</si>
  <si>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</si>
  <si>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</si>
  <si>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</si>
  <si>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</si>
  <si>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</si>
  <si>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</si>
  <si>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</si>
  <si>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</si>
  <si>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</si>
  <si>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</si>
  <si>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</si>
  <si>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</si>
  <si>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</si>
  <si>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</si>
  <si>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</si>
  <si>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</si>
  <si>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</si>
  <si>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</si>
  <si>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</si>
  <si>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</si>
  <si>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</si>
  <si>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</si>
  <si>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</si>
  <si>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</si>
  <si>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</si>
  <si>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</si>
  <si>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</si>
  <si>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</si>
  <si>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</si>
  <si>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</si>
  <si>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</si>
  <si>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</si>
  <si>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</si>
  <si>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</si>
  <si>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</si>
  <si>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</si>
  <si>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</si>
  <si>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</si>
  <si>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</si>
  <si>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</si>
  <si>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</si>
  <si>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</si>
  <si>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</si>
  <si>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</si>
  <si>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</si>
  <si>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</si>
  <si>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</si>
  <si>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</si>
  <si>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</si>
  <si>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</si>
  <si>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</si>
  <si>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</si>
  <si>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</si>
  <si>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</si>
  <si>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</si>
  <si>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</si>
  <si>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</si>
  <si>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</si>
  <si>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</si>
  <si>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</si>
  <si>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</si>
  <si>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</si>
  <si>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</si>
  <si>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</si>
  <si>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</si>
  <si>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</si>
  <si>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</si>
  <si>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</si>
  <si>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</si>
  <si>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</si>
  <si>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</si>
  <si>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</si>
  <si>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</si>
  <si>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</si>
  <si>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</si>
  <si>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</si>
  <si>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</si>
  <si>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</si>
  <si>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</si>
  <si>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</si>
  <si>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</si>
  <si>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</si>
  <si>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</si>
  <si>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</si>
  <si>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</si>
  <si>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</si>
  <si>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</si>
  <si>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</si>
  <si>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</si>
  <si>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</si>
  <si>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</si>
  <si>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</si>
  <si>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</si>
  <si>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</si>
  <si>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</si>
  <si>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</si>
  <si>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</si>
  <si>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</si>
  <si>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</si>
  <si>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</si>
  <si>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</si>
  <si>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</si>
  <si>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</si>
  <si>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</si>
  <si>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</si>
  <si>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</si>
  <si>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</si>
  <si>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</si>
  <si>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</si>
  <si>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</si>
  <si>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</si>
  <si>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</si>
  <si>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</si>
  <si>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</si>
  <si>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</si>
  <si>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</si>
  <si>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</si>
  <si>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</si>
  <si>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</si>
  <si>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</si>
  <si>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</si>
  <si>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</si>
  <si>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</si>
  <si>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</si>
  <si>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</si>
  <si>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</si>
  <si>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</si>
  <si>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</si>
  <si>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</si>
  <si>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</si>
  <si>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</si>
  <si>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</si>
  <si>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</si>
  <si>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</si>
  <si>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</si>
  <si>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</si>
  <si>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</si>
  <si>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</si>
  <si>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</si>
  <si>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</si>
  <si>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</si>
  <si>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</si>
  <si>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</si>
  <si>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</si>
  <si>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</si>
  <si>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</si>
  <si>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</si>
  <si>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</si>
  <si>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</si>
  <si>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</si>
  <si>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</si>
  <si>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</si>
  <si>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</si>
  <si>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</si>
  <si>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</si>
  <si>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</si>
  <si>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</si>
  <si>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</si>
  <si>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</si>
  <si>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</si>
  <si>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</si>
  <si>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</si>
  <si>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</si>
  <si>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</si>
  <si>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</si>
  <si>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</si>
  <si>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</si>
  <si>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</si>
  <si>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</si>
  <si>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</si>
  <si>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</si>
  <si>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</si>
  <si>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</si>
  <si>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</si>
  <si>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</si>
  <si>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</si>
  <si>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</si>
  <si>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</si>
  <si>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</si>
  <si>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</si>
  <si>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</si>
  <si>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</si>
  <si>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</si>
  <si>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</si>
  <si>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</si>
  <si>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</si>
  <si>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</si>
  <si>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</si>
  <si>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</si>
  <si>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</si>
  <si>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</si>
  <si>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</si>
  <si>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</si>
  <si>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</si>
  <si>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</si>
  <si>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</si>
  <si>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</si>
  <si>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</si>
  <si>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</si>
  <si>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</si>
  <si>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</si>
  <si>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</si>
  <si>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</si>
  <si>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</si>
  <si>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</si>
  <si>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</si>
  <si>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</si>
  <si>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</si>
  <si>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</si>
  <si>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</si>
  <si>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</si>
  <si>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</si>
  <si>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</si>
  <si>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</si>
  <si>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</si>
  <si>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</si>
  <si>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</si>
  <si>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</si>
  <si>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</si>
  <si>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</si>
  <si>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</si>
  <si>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</si>
  <si>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</si>
  <si>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</si>
  <si>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</si>
  <si>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</si>
  <si>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</si>
  <si>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</si>
  <si>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</si>
  <si>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</si>
  <si>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</si>
  <si>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</si>
  <si>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</si>
  <si>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</si>
  <si>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</si>
  <si>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</si>
  <si>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</si>
  <si>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</si>
  <si>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</si>
  <si>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</si>
  <si>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</si>
  <si>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</si>
  <si>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</si>
  <si>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</si>
  <si>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</si>
  <si>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</si>
  <si>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</si>
  <si>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</si>
  <si>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</si>
  <si>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</si>
  <si>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</si>
  <si>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</si>
  <si>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</si>
  <si>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</si>
  <si>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</si>
  <si>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</si>
  <si>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</si>
  <si>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</si>
  <si>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</si>
  <si>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</si>
  <si>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</si>
  <si>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</si>
  <si>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</si>
  <si>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</si>
  <si>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</si>
  <si>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</si>
  <si>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</si>
  <si>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</si>
  <si>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</si>
  <si>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</si>
  <si>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</si>
  <si>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</si>
  <si>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</si>
  <si>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</si>
  <si>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</si>
  <si>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</si>
  <si>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</si>
  <si>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</si>
  <si>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</si>
  <si>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</si>
  <si>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</si>
  <si>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</si>
  <si>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</si>
  <si>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</si>
  <si>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</si>
  <si>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</si>
  <si>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</si>
  <si>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</si>
  <si>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</si>
  <si>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</si>
  <si>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</si>
  <si>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</si>
  <si>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</si>
  <si>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</si>
  <si>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</si>
  <si>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</si>
  <si>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</si>
  <si>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</si>
  <si>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</si>
  <si>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</si>
  <si>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</si>
  <si>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</si>
  <si>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</si>
  <si>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</si>
  <si>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</si>
  <si>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</si>
  <si>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</si>
  <si>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</si>
  <si>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</si>
  <si>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</si>
  <si>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</si>
  <si>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</si>
  <si>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</si>
  <si>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</si>
  <si>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</si>
  <si>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</si>
  <si>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</si>
  <si>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</si>
  <si>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</si>
  <si>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</si>
  <si>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</si>
  <si>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</si>
  <si>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</si>
  <si>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</si>
  <si>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</si>
  <si>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</si>
  <si>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</si>
  <si>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</si>
  <si>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</si>
  <si>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</si>
  <si>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</si>
  <si>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</si>
  <si>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</si>
  <si>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</si>
  <si>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</si>
  <si>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</si>
  <si>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</si>
  <si>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</si>
  <si>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</si>
  <si>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</si>
  <si>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</si>
  <si>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</si>
  <si>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</si>
  <si>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</si>
  <si>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</si>
  <si>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</si>
  <si>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</si>
  <si>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</si>
  <si>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</si>
  <si>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</si>
  <si>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</si>
  <si>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</si>
  <si>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</si>
  <si>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</si>
  <si>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</si>
  <si>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</si>
  <si>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</si>
  <si>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</si>
  <si>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</si>
  <si>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</si>
  <si>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</si>
  <si>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</si>
  <si>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</si>
  <si>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</si>
  <si>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</si>
  <si>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</si>
  <si>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</si>
  <si>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</si>
  <si>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</si>
  <si>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</si>
  <si>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</si>
  <si>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</si>
  <si>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</si>
  <si>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</si>
  <si>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</si>
  <si>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</si>
  <si>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</si>
  <si>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</si>
  <si>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</si>
  <si>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</si>
  <si>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</si>
  <si>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</si>
  <si>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</si>
  <si>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</si>
  <si>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</si>
  <si>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</si>
  <si>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</si>
  <si>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</si>
  <si>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</si>
  <si>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</si>
  <si>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</si>
  <si>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</si>
  <si>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</si>
  <si>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</si>
  <si>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</si>
  <si>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</si>
  <si>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</si>
  <si>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</si>
  <si>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</si>
  <si>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</si>
  <si>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</si>
  <si>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</si>
  <si>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</si>
  <si>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</si>
  <si>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</si>
  <si>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</si>
  <si>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</si>
  <si>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</si>
  <si>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</si>
  <si>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</si>
  <si>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</si>
  <si>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</si>
  <si>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</si>
  <si>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</si>
  <si>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</si>
  <si>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</si>
  <si>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</si>
  <si>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</si>
  <si>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</si>
  <si>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</si>
  <si>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</si>
  <si>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</si>
  <si>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</si>
  <si>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</si>
  <si>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</si>
  <si>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</si>
  <si>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</si>
  <si>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</si>
  <si>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</si>
  <si>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</si>
  <si>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</si>
  <si>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</si>
  <si>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</si>
  <si>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</si>
  <si>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</si>
  <si>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</si>
  <si>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</si>
  <si>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</si>
  <si>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</si>
  <si>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</si>
  <si>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</si>
  <si>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</si>
  <si>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</si>
  <si>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</si>
  <si>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</si>
  <si>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</si>
  <si>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</si>
  <si>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</si>
  <si>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</si>
  <si>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</si>
  <si>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</si>
  <si>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</si>
  <si>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</si>
  <si>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</si>
  <si>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</si>
  <si>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</si>
  <si>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</si>
  <si>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</si>
  <si>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</si>
  <si>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</si>
  <si>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</si>
  <si>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</si>
  <si>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</si>
  <si>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</si>
  <si>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</si>
  <si>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</si>
  <si>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</si>
  <si>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</si>
  <si>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</si>
  <si>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</si>
  <si>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</si>
  <si>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</si>
  <si>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</si>
  <si>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</si>
  <si>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</si>
  <si>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</si>
  <si>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</si>
  <si>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</si>
  <si>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</si>
  <si>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</si>
  <si>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</si>
  <si>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</si>
  <si>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</si>
  <si>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</si>
  <si>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</si>
  <si>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</si>
  <si>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</si>
  <si>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</si>
  <si>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</si>
  <si>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</si>
  <si>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</si>
  <si>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</si>
  <si>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</si>
  <si>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</si>
  <si>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</si>
  <si>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</si>
  <si>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</si>
  <si>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</si>
  <si>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</si>
  <si>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</si>
  <si>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</si>
  <si>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</si>
  <si>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</si>
  <si>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</si>
  <si>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</si>
  <si>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</si>
  <si>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</si>
  <si>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</si>
  <si>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</si>
  <si>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</si>
  <si>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</si>
  <si>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</si>
  <si>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</si>
  <si>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</si>
  <si>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</si>
  <si>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</si>
  <si>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</si>
  <si>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</si>
  <si>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</si>
  <si>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</si>
  <si>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</si>
  <si>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</si>
  <si>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</si>
  <si>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</si>
  <si>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</si>
  <si>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</si>
  <si>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</si>
  <si>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</si>
  <si>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</si>
  <si>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</si>
  <si>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</si>
  <si>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</si>
  <si>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</si>
  <si>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</si>
  <si>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</si>
  <si>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</si>
  <si>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</si>
  <si>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</si>
  <si>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</si>
  <si>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</si>
  <si>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</si>
  <si>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</si>
  <si>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</si>
  <si>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</si>
  <si>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</si>
  <si>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</si>
  <si>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</si>
  <si>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</si>
  <si>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</si>
  <si>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</si>
  <si>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</si>
  <si>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</si>
  <si>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</si>
  <si>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</si>
  <si>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</si>
  <si>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</si>
  <si>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</si>
  <si>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</si>
  <si>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</si>
  <si>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</si>
  <si>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</si>
  <si>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</si>
  <si>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</si>
  <si>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</si>
  <si>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</si>
  <si>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</si>
  <si>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</si>
  <si>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</si>
  <si>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</si>
  <si>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</si>
  <si>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</si>
  <si>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</si>
  <si>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</si>
  <si>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</si>
  <si>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</si>
  <si>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</si>
  <si>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</si>
  <si>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</si>
  <si>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</si>
  <si>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</si>
  <si>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</si>
  <si>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</si>
  <si>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</si>
  <si>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</si>
  <si>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</si>
  <si>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</si>
  <si>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</si>
  <si>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</si>
  <si>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</si>
  <si>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</si>
  <si>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</si>
  <si>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</si>
  <si>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</si>
  <si>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</si>
  <si>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</si>
  <si>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</si>
  <si>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</si>
  <si>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</si>
  <si>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</si>
  <si>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</si>
  <si>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</si>
  <si>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</si>
  <si>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</si>
  <si>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</si>
  <si>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</si>
  <si>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</si>
  <si>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</si>
  <si>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</si>
  <si>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</si>
  <si>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</si>
  <si>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</si>
  <si>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</si>
  <si>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</si>
  <si>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</si>
  <si>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</si>
  <si>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</si>
  <si>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</si>
  <si>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</si>
  <si>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</si>
  <si>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</si>
  <si>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</si>
  <si>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</si>
  <si>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</si>
  <si>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</si>
  <si>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</si>
  <si>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</si>
  <si>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</si>
  <si>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</si>
  <si>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</si>
  <si>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</si>
  <si>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</si>
  <si>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</si>
  <si>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</si>
  <si>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</si>
  <si>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</si>
  <si>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</si>
  <si>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</si>
  <si>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</si>
  <si>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</si>
  <si>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</si>
  <si>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</si>
  <si>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</si>
  <si>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</si>
  <si>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</si>
  <si>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</si>
  <si>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</si>
  <si>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</si>
  <si>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</si>
  <si>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</si>
  <si>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</si>
  <si>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</si>
  <si>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</si>
  <si>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</si>
  <si>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</si>
  <si>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</si>
  <si>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</si>
  <si>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</si>
  <si>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</si>
  <si>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</si>
  <si>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</si>
  <si>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</si>
  <si>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</si>
  <si>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</si>
  <si>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</si>
  <si>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</si>
  <si>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</si>
  <si>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</si>
  <si>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</si>
  <si>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</si>
  <si>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</si>
  <si>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</si>
  <si>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</si>
  <si>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</si>
  <si>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</si>
  <si>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</si>
  <si>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</si>
  <si>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</si>
  <si>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</si>
  <si>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</si>
  <si>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</si>
  <si>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</si>
  <si>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</si>
  <si>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</si>
  <si>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</si>
  <si>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</si>
  <si>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</si>
  <si>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</si>
  <si>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</si>
  <si>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</si>
  <si>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</si>
  <si>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</si>
  <si>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</si>
  <si>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</si>
  <si>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</si>
  <si>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</si>
  <si>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</si>
  <si>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</si>
  <si>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</si>
  <si>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</si>
  <si>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</si>
  <si>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</si>
  <si>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</si>
  <si>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</si>
  <si>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</si>
  <si>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</si>
  <si>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</si>
  <si>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</si>
  <si>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</si>
  <si>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</si>
  <si>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</si>
  <si>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</si>
  <si>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</si>
  <si>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</si>
  <si>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</si>
  <si>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</si>
  <si>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</si>
  <si>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</si>
  <si>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</si>
  <si>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</si>
  <si>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</si>
  <si>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</si>
  <si>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</si>
  <si>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</si>
  <si>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</si>
  <si>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</si>
  <si>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</si>
  <si>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</si>
  <si>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</si>
  <si>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</si>
  <si>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</si>
  <si>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</si>
  <si>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</si>
  <si>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</si>
  <si>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</si>
  <si>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</si>
  <si>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</si>
  <si>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</si>
  <si>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</si>
  <si>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</si>
  <si>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</si>
  <si>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</si>
  <si>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</si>
  <si>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</si>
  <si>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</si>
  <si>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</si>
  <si>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</si>
  <si>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</si>
  <si>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</si>
  <si>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</si>
  <si>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</si>
  <si>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</si>
  <si>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</si>
  <si>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</si>
  <si>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</si>
  <si>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</si>
  <si>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</si>
  <si>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</si>
  <si>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</si>
  <si>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</si>
  <si>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</si>
  <si>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</si>
  <si>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</si>
  <si>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</si>
  <si>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</si>
  <si>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</si>
  <si>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</si>
  <si>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</si>
  <si>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</si>
  <si>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</si>
  <si>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</si>
  <si>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</si>
  <si>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</si>
  <si>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</si>
  <si>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</si>
  <si>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</si>
  <si>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</si>
  <si>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</si>
  <si>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</si>
  <si>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</si>
  <si>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</si>
  <si>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</si>
  <si>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</si>
  <si>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</si>
  <si>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</si>
  <si>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</si>
  <si>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</si>
  <si>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</si>
  <si>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</si>
  <si>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</si>
  <si>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</si>
  <si>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</si>
  <si>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</si>
  <si>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</si>
  <si>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</si>
  <si>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</si>
  <si>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</si>
  <si>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</si>
  <si>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</si>
  <si>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</si>
  <si>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</si>
  <si>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</si>
  <si>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</si>
  <si>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</si>
  <si>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</si>
  <si>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</si>
  <si>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</si>
  <si>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</si>
  <si>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</si>
  <si>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</si>
  <si>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</si>
  <si>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</si>
  <si>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</si>
  <si>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</si>
  <si>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</si>
  <si>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</si>
  <si>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</si>
  <si>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</si>
  <si>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</si>
  <si>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</si>
  <si>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</si>
  <si>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</si>
  <si>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</si>
  <si>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</si>
  <si>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</si>
  <si>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</si>
  <si>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</si>
  <si>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</si>
  <si>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</si>
  <si>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</si>
  <si>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</si>
  <si>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</si>
  <si>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</si>
  <si>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</si>
  <si>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</si>
  <si>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</si>
  <si>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</si>
  <si>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</si>
  <si>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</si>
  <si>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</si>
  <si>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</si>
  <si>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</si>
  <si>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</si>
  <si>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</si>
  <si>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</si>
  <si>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</si>
  <si>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</si>
  <si>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</si>
  <si>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</si>
  <si>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</si>
  <si>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</si>
  <si>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</si>
  <si>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</si>
  <si>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</si>
  <si>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</si>
  <si>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</si>
  <si>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</si>
  <si>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</si>
  <si>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</si>
  <si>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</si>
  <si>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</si>
  <si>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</si>
  <si>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</si>
  <si>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</si>
  <si>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</si>
  <si>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</si>
  <si>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</si>
  <si>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</si>
  <si>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</si>
  <si>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</si>
  <si>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</si>
  <si>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</si>
  <si>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</si>
  <si>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</si>
  <si>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</si>
  <si>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</si>
  <si>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</si>
  <si>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</si>
  <si>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</si>
  <si>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</si>
  <si>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</si>
  <si>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</si>
  <si>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</si>
  <si>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</si>
  <si>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</si>
  <si>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</si>
  <si>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</si>
  <si>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</si>
  <si>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</si>
  <si>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</si>
  <si>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</si>
  <si>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</si>
  <si>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</si>
  <si>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</si>
  <si>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</si>
  <si>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</si>
  <si>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</si>
  <si>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</si>
  <si>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</si>
  <si>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</si>
  <si>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</si>
  <si>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</si>
  <si>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</si>
  <si>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</si>
  <si>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</si>
  <si>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</si>
  <si>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</si>
  <si>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</si>
  <si>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</si>
  <si>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</si>
  <si>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</si>
  <si>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</si>
  <si>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</si>
  <si>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</si>
  <si>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</si>
  <si>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</si>
  <si>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</si>
  <si>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</si>
  <si>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</si>
  <si>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</si>
  <si>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</si>
  <si>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</si>
  <si>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</si>
  <si>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</si>
  <si>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</si>
  <si>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</si>
  <si>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</si>
  <si>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</si>
  <si>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</si>
  <si>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</si>
  <si>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</si>
  <si>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</si>
  <si>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</si>
  <si>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</si>
  <si>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</si>
  <si>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</si>
  <si>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</si>
  <si>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</si>
  <si>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</si>
  <si>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</si>
  <si>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</si>
  <si>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</si>
  <si>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</si>
  <si>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</si>
  <si>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</si>
  <si>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</si>
  <si>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</si>
  <si>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</si>
  <si>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</si>
  <si>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</si>
  <si>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</si>
  <si>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</si>
  <si>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</si>
  <si>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</si>
  <si>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</si>
  <si>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</si>
  <si>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</si>
  <si>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</si>
  <si>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</si>
  <si>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</si>
  <si>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</si>
  <si>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</si>
  <si>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</si>
  <si>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</si>
  <si>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</si>
  <si>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</si>
  <si>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</si>
  <si>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</si>
  <si>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</si>
  <si>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</si>
  <si>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</si>
  <si>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</si>
  <si>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</si>
  <si>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</si>
  <si>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</si>
  <si>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</si>
  <si>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</si>
  <si>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</si>
  <si>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</si>
  <si>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</si>
  <si>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</si>
  <si>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</si>
  <si>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</si>
  <si>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</si>
  <si>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</si>
  <si>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</si>
  <si>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</si>
  <si>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</si>
  <si>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</si>
  <si>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</si>
  <si>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</si>
  <si>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</si>
  <si>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</si>
  <si>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</si>
  <si>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</si>
  <si>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</si>
  <si>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</si>
  <si>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</si>
  <si>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</si>
  <si>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</si>
  <si>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</si>
  <si>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</si>
  <si>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</si>
  <si>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</si>
  <si>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</si>
  <si>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</si>
  <si>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</si>
  <si>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</si>
  <si>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</si>
  <si>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</si>
  <si>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</si>
  <si>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</si>
  <si>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</si>
  <si>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</si>
  <si>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</si>
  <si>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</si>
  <si>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</si>
  <si>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</si>
  <si>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</si>
  <si>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</si>
  <si>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</si>
  <si>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</si>
  <si>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</si>
  <si>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</si>
  <si>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</si>
  <si>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</si>
  <si>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</si>
  <si>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</si>
  <si>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</si>
  <si>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</si>
  <si>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</si>
  <si>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</si>
  <si>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</si>
  <si>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</si>
  <si>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</si>
  <si>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</si>
  <si>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</si>
  <si>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</si>
  <si>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</si>
  <si>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</si>
  <si>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</si>
  <si>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</si>
  <si>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</si>
  <si>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</si>
  <si>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</si>
  <si>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</si>
  <si>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</si>
  <si>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</si>
  <si>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</si>
  <si>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</si>
  <si>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</si>
  <si>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</si>
  <si>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</si>
  <si>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</si>
  <si>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</si>
  <si>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</si>
  <si>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</si>
  <si>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</si>
  <si>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</si>
  <si>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</si>
  <si>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</si>
  <si>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</si>
  <si>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</si>
  <si>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</si>
  <si>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</si>
  <si>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</si>
  <si>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</si>
  <si>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</si>
  <si>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</si>
  <si>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</si>
  <si>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</si>
  <si>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</si>
  <si>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</si>
  <si>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</si>
  <si>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</si>
  <si>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</si>
  <si>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</si>
  <si>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</si>
  <si>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</si>
  <si>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</si>
  <si>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</si>
  <si>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</si>
  <si>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</si>
  <si>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</si>
  <si>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</si>
  <si>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</si>
  <si>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</si>
  <si>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</si>
  <si>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</si>
  <si>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</si>
  <si>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</si>
  <si>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</si>
  <si>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</si>
  <si>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</si>
  <si>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</si>
  <si>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</si>
  <si>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</si>
  <si>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</si>
  <si>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</si>
  <si>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</si>
  <si>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</si>
  <si>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</si>
  <si>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</si>
  <si>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</si>
  <si>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</si>
  <si>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</si>
  <si>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</si>
  <si>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</si>
  <si>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</si>
  <si>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</si>
  <si>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</si>
  <si>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</si>
  <si>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</si>
  <si>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</si>
  <si>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</si>
  <si>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</si>
  <si>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</si>
  <si>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</si>
  <si>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</si>
  <si>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</si>
  <si>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</si>
  <si>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</si>
  <si>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</si>
  <si>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</si>
  <si>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</si>
  <si>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</si>
  <si>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</si>
  <si>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</si>
  <si>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</si>
  <si>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</si>
  <si>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</si>
  <si>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</si>
  <si>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</si>
  <si>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</si>
  <si>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</si>
  <si>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</si>
  <si>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</si>
  <si>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</si>
  <si>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</si>
  <si>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</si>
  <si>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</si>
  <si>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</si>
  <si>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</si>
  <si>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</si>
  <si>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</si>
  <si>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</si>
  <si>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</si>
  <si>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</si>
  <si>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</si>
  <si>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</si>
  <si>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</si>
  <si>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</si>
  <si>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</si>
  <si>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</si>
  <si>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</si>
  <si>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</si>
  <si>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</si>
  <si>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</si>
  <si>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</si>
  <si>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</si>
  <si>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</si>
  <si>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</si>
  <si>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</si>
  <si>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</si>
  <si>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</si>
  <si>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</si>
  <si>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</si>
  <si>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</si>
  <si>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</si>
  <si>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</si>
  <si>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</si>
  <si>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</si>
  <si>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</si>
  <si>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</si>
  <si>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</si>
  <si>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</si>
  <si>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</si>
  <si>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</si>
  <si>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</si>
  <si>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</si>
  <si>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</si>
  <si>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</si>
  <si>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</si>
  <si>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</si>
  <si>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</si>
  <si>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</si>
  <si>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</si>
  <si>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</si>
  <si>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</si>
  <si>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</si>
  <si>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</si>
  <si>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</si>
  <si>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</si>
  <si>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</si>
  <si>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</si>
  <si>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</si>
  <si>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</si>
  <si>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</si>
  <si>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</si>
  <si>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</si>
  <si>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</si>
  <si>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</si>
  <si>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</si>
  <si>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</si>
  <si>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</si>
  <si>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</si>
  <si>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</si>
  <si>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</si>
  <si>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</si>
  <si>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</si>
  <si>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</si>
  <si>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</si>
  <si>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</si>
  <si>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</si>
  <si>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</si>
  <si>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</si>
  <si>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</si>
  <si>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</si>
  <si>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</si>
  <si>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</si>
  <si>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</si>
  <si>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</si>
  <si>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</si>
  <si>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</si>
  <si>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</si>
  <si>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</si>
  <si>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</si>
  <si>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</si>
  <si>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</si>
  <si>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</si>
  <si>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</si>
  <si>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</si>
  <si>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</si>
  <si>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</si>
  <si>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</si>
  <si>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</si>
  <si>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</si>
  <si>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</si>
  <si>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</si>
  <si>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</si>
  <si>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</si>
  <si>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</si>
  <si>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</si>
  <si>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</si>
  <si>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</si>
  <si>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</si>
  <si>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</si>
  <si>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</si>
  <si>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</si>
  <si>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</si>
  <si>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</si>
  <si>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</si>
  <si>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</si>
  <si>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</si>
  <si>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</si>
  <si>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</si>
  <si>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</si>
  <si>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</si>
  <si>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</si>
  <si>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</si>
  <si>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</si>
  <si>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</si>
  <si>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</si>
  <si>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</si>
  <si>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</si>
  <si>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</si>
  <si>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</si>
  <si>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</si>
  <si>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</si>
  <si>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</si>
  <si>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</si>
  <si>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</si>
  <si>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</si>
  <si>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</si>
  <si>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</si>
  <si>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</si>
  <si>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</si>
  <si>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</si>
  <si>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</si>
  <si>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</si>
  <si>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</si>
  <si>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</si>
  <si>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</si>
  <si>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</si>
  <si>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</si>
  <si>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</si>
  <si>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</si>
  <si>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</si>
  <si>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</si>
  <si>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</si>
  <si>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</si>
  <si>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</si>
  <si>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</si>
  <si>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</si>
  <si>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</si>
  <si>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</si>
  <si>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</si>
  <si>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</si>
  <si>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</si>
  <si>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</si>
  <si>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</si>
  <si>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</si>
  <si>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</si>
  <si>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</si>
  <si>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</si>
  <si>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</si>
  <si>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</si>
  <si>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</si>
  <si>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</si>
  <si>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</si>
  <si>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</si>
  <si>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</si>
  <si>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</si>
  <si>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</si>
  <si>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</si>
  <si>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</si>
  <si>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</si>
  <si>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</si>
  <si>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</si>
  <si>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</si>
  <si>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</si>
  <si>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</si>
  <si>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</si>
  <si>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</si>
  <si>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</si>
  <si>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</si>
  <si>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</si>
  <si>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</si>
  <si>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</si>
  <si>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</si>
  <si>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</si>
  <si>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</si>
  <si>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</si>
  <si>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</si>
  <si>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</si>
  <si>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</si>
  <si>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</si>
  <si>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</si>
  <si>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</si>
  <si>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</si>
  <si>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</si>
  <si>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</si>
  <si>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</si>
  <si>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</si>
  <si>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</si>
  <si>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</si>
  <si>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</si>
  <si>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</si>
  <si>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</si>
  <si>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</si>
  <si>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</si>
  <si>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</si>
  <si>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</si>
  <si>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</si>
  <si>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</si>
  <si>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</si>
  <si>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</si>
  <si>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</si>
  <si>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</si>
  <si>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</si>
  <si>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</si>
  <si>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</si>
  <si>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</si>
  <si>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</si>
  <si>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</si>
  <si>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</si>
  <si>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</si>
  <si>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</si>
  <si>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</si>
  <si>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</si>
  <si>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</si>
  <si>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</si>
  <si>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</si>
  <si>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</si>
  <si>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</si>
  <si>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</si>
  <si>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</si>
  <si>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</si>
  <si>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</si>
  <si>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</si>
  <si>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</si>
  <si>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</si>
  <si>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</si>
  <si>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</si>
  <si>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</si>
  <si>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</si>
  <si>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</si>
  <si>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</si>
  <si>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</si>
  <si>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</si>
  <si>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</si>
  <si>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</si>
  <si>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</si>
  <si>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</si>
  <si>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</si>
  <si>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</si>
  <si>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</si>
  <si>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</si>
  <si>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</si>
  <si>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</si>
  <si>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</si>
  <si>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</si>
  <si>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</si>
  <si>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</si>
  <si>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</si>
  <si>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</si>
  <si>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</si>
  <si>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</si>
  <si>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</si>
  <si>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</si>
  <si>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</si>
  <si>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</si>
  <si>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</si>
  <si>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</si>
  <si>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</si>
  <si>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</si>
  <si>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</si>
  <si>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</si>
  <si>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</si>
  <si>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</si>
  <si>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</si>
  <si>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</si>
  <si>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</si>
  <si>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</si>
  <si>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</si>
  <si>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</si>
  <si>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</si>
  <si>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</si>
  <si>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</si>
  <si>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</si>
  <si>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</si>
  <si>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</si>
  <si>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</si>
  <si>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</si>
  <si>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</si>
  <si>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</si>
  <si>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</si>
  <si>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</si>
  <si>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</si>
  <si>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</si>
  <si>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</si>
  <si>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</si>
  <si>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</si>
  <si>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</si>
  <si>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</si>
  <si>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</si>
  <si>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</si>
  <si>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</si>
  <si>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</si>
  <si>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</si>
  <si>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</si>
  <si>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</si>
  <si>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</si>
  <si>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</si>
  <si>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</si>
  <si>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</si>
  <si>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</si>
  <si>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</si>
  <si>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</si>
  <si>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</si>
  <si>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</si>
  <si>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</si>
  <si>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</si>
  <si>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</si>
  <si>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</si>
  <si>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</si>
  <si>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</si>
  <si>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</si>
  <si>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</si>
  <si>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</si>
  <si>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</si>
  <si>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</si>
  <si>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</si>
  <si>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</si>
  <si>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</si>
  <si>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</si>
  <si>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</si>
  <si>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</si>
  <si>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</si>
  <si>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</si>
  <si>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</si>
  <si>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</si>
  <si>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</si>
  <si>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</si>
  <si>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</si>
  <si>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</si>
  <si>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</si>
  <si>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</si>
  <si>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</si>
  <si>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</si>
  <si>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</si>
  <si>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</si>
  <si>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</si>
  <si>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</si>
  <si>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</si>
  <si>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</si>
  <si>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</si>
  <si>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</si>
  <si>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</si>
  <si>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</si>
  <si>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</si>
  <si>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</si>
  <si>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</si>
  <si>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</si>
  <si>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</si>
  <si>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</si>
  <si>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</si>
  <si>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</si>
  <si>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</si>
  <si>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</si>
  <si>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</si>
  <si>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</si>
  <si>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</si>
  <si>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</si>
  <si>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</si>
  <si>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</si>
  <si>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</si>
  <si>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</si>
  <si>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</si>
  <si>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</si>
  <si>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</si>
  <si>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</si>
  <si>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</si>
  <si>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</si>
  <si>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</si>
  <si>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</si>
  <si>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</si>
  <si>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</si>
  <si>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</si>
  <si>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</si>
  <si>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</si>
  <si>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</si>
  <si>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</si>
  <si>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</si>
  <si>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</si>
  <si>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</si>
  <si>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</si>
  <si>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</si>
  <si>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</si>
  <si>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</si>
  <si>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</si>
  <si>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</si>
  <si>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</si>
  <si>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</si>
  <si>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</si>
  <si>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</si>
  <si>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</si>
  <si>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</si>
  <si>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</si>
  <si>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</si>
  <si>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</si>
  <si>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</si>
  <si>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</si>
  <si>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</si>
  <si>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</si>
  <si>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</si>
  <si>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</si>
  <si>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</si>
  <si>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</si>
  <si>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</si>
  <si>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</si>
  <si>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</si>
  <si>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</si>
  <si>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</si>
  <si>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</si>
  <si>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</si>
  <si>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</si>
  <si>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</si>
  <si>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</si>
  <si>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</si>
  <si>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</si>
  <si>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</si>
  <si>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</si>
  <si>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</si>
  <si>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</si>
  <si>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</si>
  <si>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</si>
  <si>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</si>
  <si>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</si>
  <si>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</si>
  <si>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</si>
  <si>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</si>
  <si>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</si>
  <si>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</si>
  <si>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</si>
  <si>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</si>
  <si>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</si>
  <si>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</si>
  <si>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</si>
  <si>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</si>
  <si>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</si>
  <si>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</si>
  <si>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</si>
  <si>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</si>
  <si>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</si>
  <si>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</si>
  <si>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</si>
  <si>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</si>
  <si>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</si>
  <si>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</si>
  <si>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</si>
  <si>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</si>
  <si>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</si>
  <si>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</si>
  <si>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</si>
  <si>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</si>
  <si>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</si>
  <si>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</si>
  <si>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</si>
  <si>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</si>
  <si>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</si>
  <si>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</si>
  <si>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</si>
  <si>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</si>
  <si>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</si>
  <si>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</si>
  <si>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</si>
  <si>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</si>
  <si>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</si>
  <si>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</si>
  <si>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</si>
  <si>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</si>
  <si>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</si>
  <si>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</si>
  <si>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</si>
  <si>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</si>
  <si>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</si>
  <si>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</si>
  <si>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</si>
  <si>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</si>
  <si>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</si>
  <si>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</si>
  <si>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</si>
  <si>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</si>
  <si>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</si>
  <si>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</si>
  <si>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</si>
  <si>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</si>
  <si>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</si>
  <si>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</si>
  <si>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</si>
  <si>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</si>
  <si>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</si>
  <si>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</si>
  <si>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</si>
  <si>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</si>
  <si>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</si>
  <si>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</si>
  <si>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</si>
  <si>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</si>
  <si>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</si>
  <si>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</si>
  <si>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</si>
  <si>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</si>
  <si>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</si>
  <si>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</si>
  <si>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</si>
  <si>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</si>
  <si>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</si>
  <si>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</si>
  <si>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</si>
  <si>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</si>
  <si>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</si>
  <si>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</si>
  <si>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</si>
  <si>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</si>
  <si>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</si>
  <si>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</si>
  <si>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</si>
  <si>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</si>
  <si>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</si>
  <si>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</si>
  <si>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</si>
  <si>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</si>
  <si>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</si>
  <si>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</si>
  <si>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</si>
  <si>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</si>
  <si>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</si>
  <si>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</si>
  <si>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</si>
  <si>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</si>
  <si>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</si>
  <si>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</si>
  <si>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</si>
  <si>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</si>
  <si>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</si>
  <si>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</si>
  <si>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</si>
  <si>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</si>
  <si>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</si>
  <si>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</si>
  <si>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</si>
  <si>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</si>
  <si>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</si>
  <si>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</si>
  <si>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</si>
  <si>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</si>
  <si>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</si>
  <si>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</si>
  <si>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</si>
  <si>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</si>
  <si>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</si>
  <si>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</si>
  <si>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</si>
  <si>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</si>
  <si>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</si>
  <si>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</si>
  <si>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</si>
  <si>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</si>
  <si>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</si>
  <si>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</si>
  <si>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</si>
  <si>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</si>
  <si>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</si>
  <si>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</si>
  <si>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</si>
  <si>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</si>
  <si>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</si>
  <si>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</si>
  <si>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</si>
  <si>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</si>
  <si>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</si>
  <si>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</si>
  <si>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</si>
  <si>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</si>
  <si>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</si>
  <si>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</si>
  <si>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</si>
  <si>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</si>
  <si>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</si>
  <si>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</si>
  <si>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</si>
  <si>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</si>
  <si>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</si>
  <si>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</si>
  <si>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</si>
  <si>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</si>
  <si>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</si>
  <si>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</si>
  <si>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</si>
  <si>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</si>
  <si>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</si>
  <si>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</si>
  <si>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</si>
  <si>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</si>
  <si>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</si>
  <si>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</si>
  <si>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</si>
  <si>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</si>
  <si>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</si>
  <si>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</si>
  <si>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</si>
  <si>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</si>
  <si>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</si>
  <si>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</si>
  <si>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</si>
  <si>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</si>
  <si>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</si>
  <si>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</si>
  <si>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</si>
  <si>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</si>
  <si>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</si>
  <si>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</si>
  <si>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</si>
  <si>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</si>
  <si>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</si>
  <si>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</si>
  <si>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</si>
  <si>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</si>
  <si>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</si>
  <si>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</si>
  <si>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</si>
  <si>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</si>
  <si>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</si>
  <si>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</si>
  <si>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</si>
  <si>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</si>
  <si>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</si>
  <si>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</si>
  <si>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</si>
  <si>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</si>
  <si>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</si>
  <si>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</si>
  <si>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</si>
  <si>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</si>
  <si>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</si>
  <si>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</si>
  <si>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</si>
  <si>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</si>
  <si>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</si>
  <si>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</si>
  <si>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</si>
  <si>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</si>
  <si>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</si>
  <si>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</si>
  <si>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</si>
  <si>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</si>
  <si>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</si>
  <si>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</si>
  <si>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</si>
  <si>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</si>
  <si>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</si>
  <si>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</si>
  <si>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</si>
  <si>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</si>
  <si>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</si>
  <si>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</si>
  <si>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</si>
  <si>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</si>
  <si>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</si>
  <si>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</si>
  <si>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</si>
  <si>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</si>
  <si>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</si>
  <si>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</si>
  <si>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</si>
  <si>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</si>
  <si>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</si>
  <si>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</si>
  <si>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</si>
  <si>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</si>
  <si>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</si>
  <si>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</si>
  <si>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</si>
  <si>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</si>
  <si>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</si>
  <si>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</si>
  <si>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</si>
  <si>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</si>
  <si>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</si>
  <si>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</si>
  <si>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</si>
  <si>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</si>
  <si>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</si>
  <si>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</si>
  <si>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</si>
  <si>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</si>
  <si>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</si>
  <si>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</si>
  <si>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</si>
  <si>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</si>
  <si>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</si>
  <si>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</si>
  <si>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</si>
  <si>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</si>
  <si>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</si>
  <si>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</si>
  <si>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</si>
  <si>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</si>
  <si>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</si>
  <si>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</si>
  <si>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</si>
  <si>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</si>
  <si>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</si>
  <si>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</si>
  <si>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</si>
  <si>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</si>
  <si>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</si>
  <si>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</si>
  <si>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</si>
  <si>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</si>
  <si>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</si>
  <si>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</si>
  <si>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</si>
  <si>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</si>
  <si>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</si>
  <si>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</si>
  <si>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</si>
  <si>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</si>
  <si>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</si>
  <si>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</si>
  <si>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</si>
  <si>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</si>
  <si>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</si>
  <si>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</si>
  <si>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</si>
  <si>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</si>
  <si>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</si>
  <si>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</si>
  <si>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</si>
  <si>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</si>
  <si>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</si>
  <si>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</si>
  <si>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</si>
  <si>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</si>
  <si>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</si>
  <si>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</si>
  <si>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</si>
  <si>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</si>
  <si>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</si>
  <si>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</si>
  <si>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</si>
  <si>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</si>
  <si>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</si>
  <si>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</si>
  <si>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</si>
  <si>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</si>
  <si>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</si>
  <si>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</si>
  <si>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</si>
  <si>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</si>
  <si>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</si>
  <si>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</si>
  <si>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</si>
  <si>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</si>
  <si>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</si>
  <si>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</si>
  <si>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</si>
  <si>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</si>
  <si>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</si>
  <si>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</si>
  <si>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</si>
  <si>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</si>
  <si>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</si>
  <si>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</si>
  <si>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</si>
  <si>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</si>
  <si>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</si>
  <si>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</si>
  <si>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</si>
  <si>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</si>
  <si>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</si>
  <si>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</si>
  <si>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</si>
  <si>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</si>
  <si>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</si>
  <si>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</si>
  <si>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</si>
  <si>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</si>
  <si>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</si>
  <si>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</si>
  <si>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</si>
  <si>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</si>
  <si>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</si>
  <si>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</si>
  <si>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</si>
  <si>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</si>
  <si>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</si>
  <si>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</si>
  <si>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</si>
  <si>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</si>
  <si>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</si>
  <si>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</si>
  <si>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</si>
  <si>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</si>
  <si>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</si>
  <si>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</si>
  <si>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</si>
  <si>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</si>
  <si>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</si>
  <si>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</si>
  <si>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</si>
  <si>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</si>
  <si>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</si>
  <si>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</si>
  <si>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</si>
  <si>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</si>
  <si>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</si>
  <si>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</si>
  <si>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</si>
  <si>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</si>
  <si>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</si>
  <si>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</si>
  <si>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</si>
  <si>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</si>
  <si>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</si>
  <si>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</si>
  <si>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</si>
  <si>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</si>
  <si>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</si>
  <si>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</si>
  <si>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</si>
  <si>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</si>
  <si>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</si>
  <si>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</si>
  <si>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</si>
  <si>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</si>
  <si>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</si>
  <si>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</si>
  <si>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</si>
  <si>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</si>
  <si>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</si>
  <si>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</si>
  <si>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</si>
  <si>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</si>
  <si>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</si>
  <si>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</si>
  <si>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</si>
  <si>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</si>
  <si>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</si>
  <si>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</si>
  <si>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</si>
  <si>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</si>
  <si>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</si>
  <si>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</si>
  <si>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</si>
  <si>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</si>
  <si>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</si>
  <si>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</si>
  <si>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</si>
  <si>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</si>
  <si>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</si>
  <si>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</si>
  <si>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</si>
  <si>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</si>
  <si>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</si>
  <si>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</si>
  <si>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</si>
  <si>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</si>
  <si>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</si>
  <si>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</si>
  <si>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</si>
  <si>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</si>
  <si>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</si>
  <si>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</si>
  <si>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</si>
  <si>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</si>
  <si>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</si>
  <si>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</si>
  <si>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</si>
  <si>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</si>
  <si>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</si>
  <si>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</si>
  <si>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</si>
  <si>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</si>
  <si>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</si>
  <si>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</si>
  <si>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</si>
  <si>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</si>
  <si>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</si>
  <si>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</si>
  <si>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</si>
  <si>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</si>
  <si>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</si>
  <si>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</si>
  <si>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</si>
  <si>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</si>
  <si>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</si>
  <si>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</si>
  <si>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</si>
  <si>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</si>
  <si>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</si>
  <si>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</si>
  <si>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</si>
  <si>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</si>
  <si>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</si>
  <si>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</si>
  <si>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</si>
  <si>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</si>
  <si>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</si>
  <si>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</si>
  <si>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</si>
  <si>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</si>
  <si>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</si>
  <si>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</si>
  <si>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</si>
  <si>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</si>
  <si>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</si>
  <si>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</si>
  <si>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</si>
  <si>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</si>
  <si>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</si>
  <si>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</si>
  <si>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</si>
  <si>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</si>
  <si>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</si>
  <si>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</si>
  <si>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</si>
  <si>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</si>
  <si>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</si>
  <si>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</si>
  <si>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</si>
  <si>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</si>
  <si>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</si>
  <si>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</si>
  <si>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</si>
  <si>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</si>
  <si>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</si>
  <si>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</si>
  <si>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</si>
  <si>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</si>
  <si>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</si>
  <si>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</si>
  <si>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</si>
  <si>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</si>
  <si>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</si>
  <si>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</si>
  <si>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</si>
  <si>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</si>
  <si>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</si>
  <si>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</si>
  <si>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</si>
  <si>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</si>
  <si>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</si>
  <si>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</si>
  <si>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</si>
  <si>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</si>
  <si>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</si>
  <si>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</si>
  <si>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</si>
  <si>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</si>
  <si>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</si>
  <si>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</si>
  <si>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</si>
  <si>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</si>
  <si>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</si>
  <si>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</si>
  <si>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</si>
  <si>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</si>
  <si>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</si>
  <si>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</si>
  <si>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</si>
  <si>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</si>
  <si>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</si>
  <si>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</si>
  <si>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</si>
  <si>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</si>
  <si>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</si>
  <si>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</si>
  <si>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</si>
  <si>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</si>
  <si>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</si>
  <si>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</si>
  <si>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</si>
  <si>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</si>
  <si>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</si>
  <si>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</si>
  <si>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</si>
  <si>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</si>
  <si>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</si>
  <si>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</si>
  <si>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</si>
  <si>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</si>
  <si>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</si>
  <si>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</si>
  <si>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</si>
  <si>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</si>
  <si>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</si>
  <si>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</si>
  <si>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</si>
  <si>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</si>
  <si>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</si>
  <si>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</si>
  <si>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</si>
  <si>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</si>
  <si>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</si>
  <si>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</si>
  <si>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</si>
  <si>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</si>
  <si>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</si>
  <si>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</si>
  <si>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</si>
  <si>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</si>
  <si>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</si>
  <si>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</si>
  <si>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</si>
  <si>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</si>
  <si>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</si>
  <si>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</si>
  <si>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</si>
  <si>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</si>
  <si>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</si>
  <si>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</si>
  <si>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</si>
  <si>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</si>
  <si>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</si>
  <si>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</si>
  <si>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</si>
  <si>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</si>
  <si>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</si>
  <si>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</si>
  <si>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</si>
  <si>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</si>
  <si>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</si>
  <si>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</si>
  <si>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</si>
  <si>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</si>
  <si>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</si>
  <si>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</si>
  <si>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</si>
  <si>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</si>
  <si>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</si>
  <si>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</si>
  <si>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</si>
  <si>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</si>
  <si>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</si>
  <si>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</si>
  <si>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</si>
  <si>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</si>
  <si>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</si>
  <si>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</si>
  <si>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</si>
  <si>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</si>
  <si>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</si>
  <si>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</si>
  <si>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</si>
  <si>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</si>
  <si>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</si>
  <si>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</si>
  <si>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</si>
  <si>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</si>
  <si>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</si>
  <si>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</si>
  <si>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</si>
  <si>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</si>
  <si>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</si>
  <si>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</si>
  <si>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</si>
  <si>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</si>
  <si>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</si>
  <si>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</si>
  <si>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</si>
  <si>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</si>
  <si>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</si>
  <si>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</si>
  <si>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</si>
  <si>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</si>
  <si>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</si>
  <si>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</si>
  <si>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</si>
  <si>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</si>
  <si>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</si>
  <si>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</si>
  <si>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</si>
  <si>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</si>
  <si>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</si>
  <si>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</si>
  <si>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</si>
  <si>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</si>
  <si>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</si>
  <si>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</si>
  <si>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</si>
  <si>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</si>
  <si>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</si>
  <si>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</si>
  <si>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</si>
  <si>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</si>
  <si>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</si>
  <si>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</si>
  <si>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</si>
  <si>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</si>
  <si>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</si>
  <si>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</si>
  <si>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</si>
  <si>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</si>
  <si>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</si>
  <si>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</si>
  <si>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</si>
  <si>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</si>
  <si>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</si>
  <si>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</si>
  <si>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</si>
  <si>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</si>
  <si>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</si>
  <si>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</si>
  <si>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</si>
  <si>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</si>
  <si>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</si>
  <si>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</si>
  <si>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</si>
  <si>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</si>
  <si>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</si>
  <si>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</si>
  <si>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</si>
  <si>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</si>
  <si>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</si>
  <si>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</si>
  <si>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</si>
  <si>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</si>
  <si>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</si>
  <si>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</si>
  <si>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</si>
  <si>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</si>
  <si>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</si>
  <si>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</si>
  <si>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</si>
  <si>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</si>
  <si>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</si>
  <si>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</si>
  <si>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</si>
  <si>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</si>
  <si>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</si>
  <si>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</si>
  <si>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</si>
  <si>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</si>
  <si>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</si>
  <si>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</si>
  <si>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</si>
  <si>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</si>
  <si>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</si>
  <si>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</si>
  <si>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</si>
  <si>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</si>
  <si>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</si>
  <si>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</si>
  <si>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</si>
  <si>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</si>
  <si>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</si>
  <si>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</si>
  <si>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</si>
  <si>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</si>
  <si>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</si>
  <si>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</si>
  <si>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</si>
  <si>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</si>
  <si>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</si>
  <si>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</si>
  <si>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</si>
  <si>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</si>
  <si>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</si>
  <si>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</si>
  <si>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</si>
  <si>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</si>
  <si>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</si>
  <si>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</si>
  <si>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</si>
  <si>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</si>
  <si>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</si>
  <si>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</si>
  <si>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</si>
  <si>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</si>
  <si>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</si>
  <si>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</si>
  <si>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</si>
  <si>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</si>
  <si>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</si>
  <si>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</si>
  <si>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</si>
  <si>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</si>
  <si>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</si>
  <si>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</si>
  <si>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</si>
  <si>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</si>
  <si>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</si>
  <si>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</si>
  <si>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</si>
  <si>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</si>
  <si>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</si>
  <si>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</si>
  <si>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</si>
  <si>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</si>
  <si>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</si>
  <si>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</si>
  <si>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</si>
  <si>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</si>
  <si>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</si>
  <si>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</si>
  <si>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</si>
  <si>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</si>
  <si>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</si>
  <si>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</si>
  <si>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</si>
  <si>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</si>
  <si>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</si>
  <si>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</si>
  <si>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</si>
  <si>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</si>
  <si>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</si>
  <si>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</si>
  <si>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</si>
  <si>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</si>
  <si>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</si>
  <si>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</si>
  <si>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</si>
  <si>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</si>
  <si>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</si>
  <si>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</si>
  <si>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</si>
  <si>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</si>
  <si>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</si>
  <si>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</si>
  <si>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</si>
  <si>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</si>
  <si>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</si>
  <si>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</si>
  <si>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</si>
  <si>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</si>
  <si>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</si>
  <si>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</si>
  <si>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</si>
  <si>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</si>
  <si>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</si>
  <si>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</si>
  <si>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</si>
  <si>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</si>
  <si>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</si>
  <si>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</si>
  <si>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</si>
  <si>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</si>
  <si>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</si>
  <si>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</si>
  <si>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</si>
  <si>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</si>
  <si>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</si>
  <si>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</si>
  <si>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</si>
  <si>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</si>
  <si>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</si>
  <si>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</si>
  <si>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</si>
  <si>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</si>
  <si>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</si>
  <si>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</si>
  <si>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</si>
  <si>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</si>
  <si>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</si>
  <si>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</si>
  <si>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</si>
  <si>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</si>
  <si>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</si>
  <si>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</si>
  <si>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</si>
  <si>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</si>
  <si>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</si>
  <si>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</si>
  <si>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</si>
  <si>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</si>
  <si>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</si>
  <si>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</si>
  <si>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</si>
  <si>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</si>
  <si>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</si>
  <si>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</si>
  <si>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</si>
  <si>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</si>
  <si>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</si>
  <si>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</si>
  <si>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</si>
  <si>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</si>
  <si>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</si>
  <si>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</si>
  <si>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</si>
  <si>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</si>
  <si>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</si>
  <si>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</si>
  <si>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</si>
  <si>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</si>
  <si>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</si>
  <si>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</si>
  <si>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</si>
  <si>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</si>
  <si>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</si>
  <si>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</si>
  <si>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</si>
  <si>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</si>
  <si>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</si>
  <si>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</si>
  <si>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</si>
  <si>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</si>
  <si>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</si>
  <si>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</si>
  <si>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</si>
  <si>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</si>
  <si>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</si>
  <si>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</si>
  <si>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</si>
  <si>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</si>
  <si>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</si>
  <si>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</si>
  <si>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</si>
  <si>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</si>
  <si>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</si>
  <si>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</si>
  <si>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</si>
  <si>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</si>
  <si>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</si>
  <si>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</si>
  <si>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</si>
  <si>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</si>
  <si>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</si>
  <si>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</si>
  <si>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</si>
  <si>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</si>
  <si>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</si>
  <si>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</si>
  <si>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</si>
  <si>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</si>
  <si>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</si>
  <si>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</si>
  <si>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</si>
  <si>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</si>
  <si>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</si>
  <si>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</si>
  <si>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</si>
  <si>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</si>
  <si>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</si>
  <si>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</si>
  <si>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</si>
  <si>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</si>
  <si>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</si>
  <si>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</si>
  <si>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</si>
  <si>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</si>
  <si>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</si>
  <si>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</si>
  <si>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</si>
  <si>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</si>
  <si>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</si>
  <si>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</si>
  <si>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</si>
  <si>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</si>
  <si>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</si>
  <si>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</si>
  <si>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</si>
  <si>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</si>
  <si>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</si>
  <si>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</si>
  <si>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</si>
  <si>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</si>
  <si>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</si>
  <si>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</si>
  <si>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</si>
  <si>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</si>
  <si>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</si>
  <si>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</si>
  <si>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</si>
  <si>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</si>
  <si>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</si>
  <si>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</si>
  <si>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</si>
  <si>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</si>
  <si>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</si>
  <si>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</si>
  <si>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</si>
  <si>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</si>
  <si>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</si>
  <si>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</si>
  <si>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</si>
  <si>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</si>
  <si>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</si>
  <si>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</si>
  <si>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</si>
  <si>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</si>
  <si>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</si>
  <si>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</si>
  <si>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</si>
  <si>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</si>
  <si>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</si>
  <si>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</si>
  <si>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</si>
  <si>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</si>
  <si>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</si>
  <si>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</si>
  <si>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</si>
  <si>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</si>
  <si>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</si>
  <si>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</si>
  <si>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</si>
  <si>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</si>
  <si>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</si>
  <si>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</si>
  <si>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</si>
  <si>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</si>
  <si>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</si>
  <si>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</si>
  <si>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</si>
  <si>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</si>
  <si>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</si>
  <si>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</si>
  <si>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</si>
  <si>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</si>
  <si>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</si>
  <si>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</si>
  <si>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</si>
  <si>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</si>
  <si>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</si>
  <si>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</si>
  <si>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</si>
  <si>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</si>
  <si>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</si>
  <si>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</si>
  <si>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</si>
  <si>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</si>
  <si>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</si>
  <si>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</si>
  <si>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</si>
  <si>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</si>
  <si>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</si>
  <si>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</si>
  <si>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</si>
  <si>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</si>
  <si>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</si>
  <si>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</si>
  <si>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</si>
  <si>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</si>
  <si>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</si>
  <si>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</si>
  <si>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</si>
  <si>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</si>
  <si>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</si>
  <si>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</si>
  <si>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</si>
  <si>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</si>
  <si>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</si>
  <si>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</si>
  <si>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</si>
  <si>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</si>
  <si>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</si>
  <si>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</si>
  <si>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</si>
  <si>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</si>
  <si>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</si>
  <si>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</si>
  <si>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</si>
  <si>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</si>
  <si>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</si>
  <si>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</si>
  <si>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</si>
  <si>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</si>
  <si>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</si>
  <si>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</si>
  <si>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</si>
  <si>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</si>
  <si>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</si>
  <si>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</si>
  <si>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</si>
  <si>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</si>
  <si>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</si>
  <si>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</si>
  <si>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</si>
  <si>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</si>
  <si>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</si>
  <si>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</si>
  <si>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</si>
  <si>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</si>
  <si>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</si>
  <si>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</si>
  <si>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</si>
  <si>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</si>
  <si>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</si>
  <si>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</si>
  <si>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</si>
  <si>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</si>
  <si>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</si>
  <si>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</si>
  <si>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</si>
  <si>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</si>
  <si>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</si>
  <si>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</si>
  <si>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</si>
  <si>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</si>
  <si>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</si>
  <si>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</si>
  <si>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</si>
  <si>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</si>
  <si>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</si>
  <si>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</si>
  <si>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</si>
  <si>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</si>
  <si>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</si>
  <si>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</si>
  <si>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</si>
  <si>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</si>
  <si>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</si>
  <si>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</si>
  <si>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</si>
  <si>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</si>
  <si>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</si>
  <si>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</si>
  <si>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</si>
  <si>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</si>
  <si>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</si>
  <si>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</si>
  <si>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</si>
  <si>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</si>
  <si>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</si>
  <si>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</si>
  <si>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</si>
  <si>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</si>
  <si>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</si>
  <si>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</si>
  <si>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</si>
  <si>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</si>
  <si>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</si>
  <si>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</si>
  <si>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</si>
  <si>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</si>
  <si>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</si>
  <si>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</si>
  <si>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</si>
  <si>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</si>
  <si>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</si>
  <si>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</si>
  <si>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</si>
  <si>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</si>
  <si>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</si>
  <si>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</si>
  <si>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</si>
  <si>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</si>
  <si>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</si>
  <si>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</si>
  <si>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</si>
  <si>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</si>
  <si>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</si>
  <si>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</si>
  <si>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</si>
  <si>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</si>
  <si>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</si>
  <si>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</si>
  <si>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</si>
  <si>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</si>
  <si>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</si>
  <si>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</si>
  <si>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</si>
  <si>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</si>
  <si>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</si>
  <si>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</si>
  <si>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</si>
  <si>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</si>
  <si>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</si>
  <si>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</si>
  <si>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</si>
  <si>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</si>
  <si>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</si>
  <si>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</si>
  <si>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</si>
  <si>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</si>
  <si>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</si>
  <si>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</si>
  <si>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</si>
  <si>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</si>
  <si>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</si>
  <si>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</si>
  <si>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</si>
  <si>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</si>
  <si>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</si>
  <si>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</si>
  <si>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</si>
  <si>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</si>
  <si>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</si>
  <si>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</si>
  <si>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</si>
  <si>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</si>
  <si>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</si>
  <si>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</si>
  <si>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</si>
  <si>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</si>
  <si>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</si>
  <si>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</si>
  <si>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</si>
  <si>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</si>
  <si>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</si>
  <si>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</si>
  <si>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</si>
  <si>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</si>
  <si>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</si>
  <si>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</si>
  <si>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</si>
  <si>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</si>
  <si>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</si>
  <si>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</si>
  <si>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</si>
  <si>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</si>
  <si>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</si>
  <si>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</si>
  <si>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</si>
  <si>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</si>
  <si>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</si>
  <si>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</si>
  <si>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</si>
  <si>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</si>
  <si>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</si>
  <si>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</si>
  <si>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</si>
  <si>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</si>
  <si>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</si>
  <si>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</si>
  <si>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</si>
  <si>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</si>
  <si>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</si>
  <si>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</si>
  <si>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</si>
  <si>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</si>
  <si>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</si>
  <si>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</si>
  <si>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</si>
  <si>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</si>
  <si>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</si>
  <si>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</si>
  <si>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</si>
  <si>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</si>
  <si>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</si>
  <si>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</si>
  <si>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</si>
  <si>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</si>
  <si>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</si>
  <si>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</si>
  <si>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</si>
  <si>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</si>
  <si>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</si>
  <si>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</si>
  <si>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</si>
  <si>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</si>
  <si>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</si>
  <si>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</si>
  <si>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</si>
  <si>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</si>
  <si>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</si>
  <si>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</si>
  <si>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</si>
  <si>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</si>
  <si>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</si>
  <si>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</si>
  <si>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</si>
  <si>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</si>
  <si>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</si>
  <si>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</si>
  <si>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</si>
  <si>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</si>
  <si>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</si>
  <si>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</si>
  <si>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</si>
  <si>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</si>
  <si>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</si>
  <si>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</si>
  <si>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</si>
  <si>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</si>
  <si>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</si>
  <si>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</si>
  <si>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</si>
  <si>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</si>
  <si>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</si>
  <si>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</si>
  <si>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</si>
  <si>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</si>
  <si>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</si>
  <si>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</si>
  <si>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</si>
  <si>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</si>
  <si>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</si>
  <si>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</si>
  <si>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</si>
  <si>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</si>
  <si>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</si>
  <si>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</si>
  <si>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</si>
  <si>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</si>
  <si>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</si>
  <si>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</si>
  <si>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</si>
  <si>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</si>
  <si>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</si>
  <si>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</si>
  <si>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</si>
  <si>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</si>
  <si>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</si>
  <si>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</si>
  <si>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</si>
  <si>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</si>
  <si>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</si>
  <si>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</si>
  <si>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</si>
  <si>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</si>
  <si>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</si>
  <si>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</si>
  <si>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</si>
  <si>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</si>
  <si>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</si>
  <si>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</si>
  <si>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</si>
  <si>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</si>
  <si>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</si>
  <si>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</si>
  <si>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</si>
  <si>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</si>
  <si>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</si>
  <si>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</si>
  <si>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</si>
  <si>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</si>
  <si>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</si>
  <si>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</si>
  <si>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</si>
  <si>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</si>
  <si>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</si>
  <si>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</si>
  <si>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</si>
  <si>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</si>
  <si>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</si>
  <si>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</si>
  <si>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</si>
  <si>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</si>
  <si>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</si>
  <si>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</si>
  <si>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</si>
  <si>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</si>
  <si>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</si>
  <si>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</si>
  <si>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</si>
  <si>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</si>
  <si>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</si>
  <si>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</si>
  <si>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</si>
  <si>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</si>
  <si>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</si>
  <si>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</si>
  <si>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</si>
  <si>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</si>
  <si>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</si>
  <si>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</si>
  <si>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</si>
  <si>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</si>
  <si>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</si>
  <si>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</si>
  <si>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</si>
  <si>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</si>
  <si>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</si>
  <si>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</si>
  <si>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</si>
  <si>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</si>
  <si>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</si>
  <si>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</si>
  <si>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</si>
  <si>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</si>
  <si>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</si>
  <si>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</si>
  <si>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</si>
  <si>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</si>
  <si>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</si>
  <si>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</si>
  <si>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</si>
  <si>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</si>
  <si>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</si>
  <si>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</si>
  <si>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</si>
  <si>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</si>
  <si>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</si>
  <si>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</si>
  <si>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</si>
  <si>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</si>
  <si>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</si>
  <si>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</si>
  <si>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</si>
  <si>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</si>
  <si>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</si>
  <si>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</si>
  <si>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</si>
  <si>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</si>
  <si>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</si>
  <si>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</si>
  <si>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</si>
  <si>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</si>
  <si>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</si>
  <si>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</si>
  <si>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</si>
  <si>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</si>
  <si>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</si>
  <si>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</si>
  <si>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</si>
  <si>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</si>
  <si>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</si>
  <si>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</si>
  <si>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</si>
  <si>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</si>
  <si>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</si>
  <si>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</si>
  <si>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</si>
  <si>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</si>
  <si>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</si>
  <si>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</si>
  <si>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</si>
  <si>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</si>
  <si>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</si>
  <si>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</si>
  <si>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</si>
  <si>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</si>
  <si>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</si>
  <si>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</si>
  <si>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</si>
  <si>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</si>
  <si>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</si>
  <si>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</si>
  <si>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</si>
  <si>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</si>
  <si>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</si>
  <si>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</si>
  <si>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</si>
  <si>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</si>
  <si>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</si>
  <si>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</si>
  <si>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</si>
  <si>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</si>
  <si>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</si>
  <si>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</si>
  <si>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</si>
  <si>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</si>
  <si>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</si>
  <si>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</si>
  <si>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</si>
  <si>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</si>
  <si>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</si>
  <si>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</si>
  <si>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</si>
  <si>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</si>
  <si>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</si>
  <si>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</si>
  <si>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</si>
  <si>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</si>
  <si>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</si>
  <si>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</si>
  <si>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</si>
  <si>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</si>
  <si>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</si>
  <si>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</si>
  <si>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</si>
  <si>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</si>
  <si>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</si>
  <si>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</si>
  <si>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</si>
  <si>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</si>
  <si>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</si>
  <si>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</si>
  <si>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</si>
  <si>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</si>
  <si>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</si>
  <si>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</si>
  <si>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</si>
  <si>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</si>
  <si>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</si>
  <si>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</si>
  <si>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</si>
  <si>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</si>
  <si>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</si>
  <si>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</si>
  <si>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</si>
  <si>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</si>
  <si>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</si>
  <si>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</si>
  <si>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</si>
  <si>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</si>
  <si>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</si>
  <si>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</si>
  <si>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</si>
  <si>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</si>
  <si>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</si>
  <si>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</si>
  <si>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</si>
  <si>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</si>
  <si>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</si>
  <si>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</si>
  <si>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</si>
  <si>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</si>
  <si>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</si>
  <si>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</si>
  <si>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</si>
  <si>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</si>
  <si>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</si>
  <si>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</si>
  <si>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</si>
  <si>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</si>
  <si>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</si>
  <si>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</si>
  <si>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</si>
  <si>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</si>
  <si>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</si>
  <si>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</si>
  <si>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</si>
  <si>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</si>
  <si>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</si>
  <si>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</si>
  <si>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</si>
  <si>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</si>
  <si>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</si>
  <si>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</si>
  <si>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</si>
  <si>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</si>
  <si>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</si>
  <si>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</si>
  <si>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</si>
  <si>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</si>
  <si>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</si>
  <si>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</si>
  <si>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</si>
  <si>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</si>
  <si>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</si>
  <si>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</si>
  <si>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</si>
  <si>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</si>
  <si>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</si>
  <si>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</si>
  <si>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</si>
  <si>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</si>
  <si>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</si>
  <si>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</si>
  <si>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</si>
  <si>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</si>
  <si>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</si>
  <si>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</si>
  <si>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</si>
  <si>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</si>
  <si>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</si>
  <si>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</si>
  <si>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</si>
  <si>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</si>
  <si>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</si>
  <si>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</si>
  <si>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</si>
  <si>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</si>
  <si>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</si>
  <si>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</si>
  <si>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</si>
  <si>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</si>
  <si>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</si>
  <si>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</si>
  <si>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</si>
  <si>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</si>
  <si>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</si>
  <si>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</si>
  <si>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</si>
  <si>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</si>
  <si>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</si>
  <si>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</si>
  <si>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</si>
  <si>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</si>
  <si>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</si>
  <si>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</si>
  <si>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</si>
  <si>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</si>
  <si>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</si>
  <si>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</si>
  <si>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</si>
  <si>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</si>
  <si>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</si>
  <si>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</si>
  <si>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</si>
  <si>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</si>
  <si>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</si>
  <si>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</si>
  <si>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</si>
  <si>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</si>
  <si>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</si>
  <si>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</si>
  <si>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</si>
  <si>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</si>
  <si>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</si>
  <si>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</si>
  <si>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</si>
  <si>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</si>
  <si>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</si>
  <si>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</si>
  <si>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</si>
  <si>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</si>
  <si>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</si>
  <si>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</si>
  <si>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</si>
  <si>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</si>
  <si>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</si>
  <si>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</si>
  <si>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</si>
  <si>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</si>
  <si>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</si>
  <si>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</si>
  <si>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</si>
  <si>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</si>
  <si>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</si>
  <si>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</si>
  <si>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</si>
  <si>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</si>
  <si>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</si>
  <si>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</si>
  <si>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</si>
  <si>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</si>
  <si>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</si>
  <si>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</si>
  <si>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</si>
  <si>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</si>
  <si>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</si>
  <si>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</si>
  <si>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</si>
  <si>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</si>
  <si>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</si>
  <si>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</si>
  <si>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</si>
  <si>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</si>
  <si>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</si>
  <si>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</si>
  <si>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</si>
  <si>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</si>
  <si>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</si>
  <si>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</si>
  <si>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</si>
  <si>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</si>
  <si>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</si>
  <si>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</si>
  <si>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</si>
  <si>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</si>
  <si>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</si>
  <si>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</si>
  <si>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</si>
  <si>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</si>
  <si>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</si>
  <si>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</si>
  <si>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</si>
  <si>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</si>
  <si>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</si>
  <si>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</si>
  <si>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</si>
  <si>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</si>
  <si>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</si>
  <si>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</si>
  <si>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</si>
  <si>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</si>
  <si>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</si>
  <si>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</si>
  <si>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</si>
  <si>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</si>
  <si>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</si>
  <si>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</si>
  <si>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</si>
  <si>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</si>
  <si>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</si>
  <si>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</si>
  <si>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</si>
  <si>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</si>
  <si>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</si>
  <si>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</si>
  <si>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</si>
  <si>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</si>
  <si>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</si>
  <si>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</si>
  <si>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</si>
  <si>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</si>
  <si>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</si>
  <si>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</si>
  <si>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</si>
  <si>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</si>
  <si>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</si>
  <si>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</si>
  <si>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</si>
  <si>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</si>
  <si>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</si>
  <si>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</si>
  <si>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</si>
  <si>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</si>
  <si>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</si>
  <si>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</si>
  <si>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</si>
  <si>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</si>
  <si>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</si>
  <si>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</si>
  <si>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</si>
  <si>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</si>
  <si>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</si>
  <si>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</si>
  <si>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</si>
  <si>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</si>
  <si>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</si>
  <si>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</si>
  <si>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</si>
  <si>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</si>
  <si>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</si>
  <si>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</si>
  <si>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</si>
  <si>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</si>
  <si>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</si>
  <si>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</si>
  <si>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</si>
  <si>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</si>
  <si>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</si>
  <si>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</si>
  <si>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</si>
  <si>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</si>
  <si>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</si>
  <si>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</si>
  <si>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</si>
  <si>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</si>
  <si>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</si>
  <si>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</si>
  <si>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</si>
  <si>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</si>
  <si>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</si>
  <si>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</si>
  <si>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</si>
  <si>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</si>
  <si>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</si>
  <si>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</si>
  <si>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</si>
  <si>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</si>
  <si>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</si>
  <si>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</si>
  <si>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</si>
  <si>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</si>
  <si>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</si>
  <si>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</si>
  <si>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</si>
  <si>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</si>
  <si>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</si>
  <si>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</si>
  <si>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</si>
  <si>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</si>
  <si>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</si>
  <si>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</si>
  <si>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</si>
  <si>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</si>
  <si>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</si>
  <si>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</si>
  <si>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</si>
  <si>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</si>
  <si>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</si>
  <si>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</si>
  <si>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</si>
  <si>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</si>
  <si>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</si>
  <si>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</si>
  <si>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</si>
  <si>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</si>
  <si>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</si>
  <si>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</si>
  <si>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</si>
  <si>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</si>
  <si>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</si>
  <si>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</si>
  <si>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</si>
  <si>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</si>
  <si>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</si>
  <si>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</si>
  <si>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</si>
  <si>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</si>
  <si>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</si>
  <si>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</si>
  <si>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</si>
  <si>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</si>
  <si>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</si>
  <si>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</si>
  <si>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</si>
  <si>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</si>
  <si>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</si>
  <si>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</si>
  <si>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</si>
  <si>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</si>
  <si>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</si>
  <si>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</si>
  <si>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</si>
  <si>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</si>
  <si>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</si>
  <si>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</si>
  <si>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</si>
  <si>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</si>
  <si>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</si>
  <si>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</si>
  <si>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</si>
  <si>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</si>
  <si>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</si>
  <si>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</si>
  <si>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</si>
  <si>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</si>
  <si>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</si>
  <si>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</si>
  <si>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</si>
  <si>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</si>
  <si>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</si>
  <si>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</si>
  <si>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</si>
  <si>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</si>
  <si>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</si>
  <si>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</si>
  <si>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</si>
  <si>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</si>
  <si>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</si>
  <si>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</si>
  <si>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</si>
  <si>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</si>
  <si>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</si>
  <si>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</si>
  <si>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</si>
  <si>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</si>
  <si>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</si>
  <si>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</si>
  <si>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</si>
  <si>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</si>
  <si>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</si>
  <si>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</si>
  <si>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</si>
  <si>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</si>
  <si>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</si>
  <si>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</si>
  <si>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</si>
  <si>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</si>
  <si>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</si>
  <si>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</si>
  <si>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</si>
  <si>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</si>
  <si>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</si>
  <si>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</si>
  <si>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</si>
  <si>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</si>
  <si>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</si>
  <si>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</si>
  <si>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</si>
  <si>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</si>
  <si>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</si>
  <si>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</si>
  <si>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</si>
  <si>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</si>
  <si>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</si>
  <si>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</si>
  <si>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</si>
  <si>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</si>
  <si>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</si>
  <si>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</si>
  <si>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</si>
  <si>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</si>
  <si>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</si>
  <si>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</si>
  <si>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</si>
  <si>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</si>
  <si>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</si>
  <si>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</si>
  <si>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</si>
  <si>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</si>
  <si>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</si>
  <si>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</si>
  <si>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</si>
  <si>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</si>
  <si>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</si>
  <si>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</si>
  <si>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</si>
  <si>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</si>
  <si>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</si>
  <si>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</si>
  <si>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</si>
  <si>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</si>
  <si>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</si>
  <si>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</si>
  <si>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</si>
  <si>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</si>
  <si>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</si>
  <si>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</si>
  <si>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</si>
  <si>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</si>
  <si>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</si>
  <si>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</si>
  <si>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</si>
  <si>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</si>
  <si>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</si>
  <si>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</si>
  <si>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</si>
  <si>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</si>
  <si>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</si>
  <si>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</si>
  <si>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</si>
  <si>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</si>
  <si>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</si>
  <si>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</si>
  <si>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</si>
  <si>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</si>
  <si>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</si>
  <si>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</si>
  <si>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</si>
  <si>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</si>
  <si>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</si>
  <si>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</si>
  <si>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</si>
  <si>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</si>
  <si>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</si>
  <si>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</si>
  <si>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</si>
  <si>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</si>
  <si>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</si>
  <si>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</si>
  <si>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</si>
  <si>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</si>
  <si>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</si>
  <si>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</si>
  <si>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</si>
  <si>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</si>
  <si>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</si>
  <si>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</si>
  <si>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</si>
  <si>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</si>
  <si>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</si>
  <si>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</si>
  <si>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</si>
  <si>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</si>
  <si>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</si>
  <si>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</si>
  <si>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</si>
  <si>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</si>
  <si>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</si>
  <si>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</si>
  <si>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</si>
  <si>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</si>
  <si>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</si>
  <si>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</si>
  <si>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</si>
  <si>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</si>
  <si>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</si>
  <si>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</si>
  <si>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</si>
  <si>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</si>
  <si>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</si>
  <si>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</si>
  <si>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</si>
  <si>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</si>
  <si>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</si>
  <si>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</si>
  <si>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</si>
  <si>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</si>
  <si>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</si>
  <si>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</si>
  <si>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</si>
  <si>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</si>
  <si>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</si>
  <si>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</si>
  <si>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</si>
  <si>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</si>
  <si>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</si>
  <si>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</si>
  <si>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</si>
  <si>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</si>
  <si>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</si>
  <si>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</si>
  <si>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</si>
  <si>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</si>
  <si>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</si>
  <si>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</si>
  <si>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</si>
  <si>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</si>
  <si>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</si>
  <si>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</si>
  <si>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</si>
  <si>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</si>
  <si>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</si>
  <si>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</si>
  <si>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</si>
  <si>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</si>
  <si>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</si>
  <si>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</si>
  <si>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</si>
  <si>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</si>
  <si>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</si>
  <si>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</si>
  <si>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</si>
  <si>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</si>
  <si>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</si>
  <si>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</si>
  <si>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</si>
  <si>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</si>
  <si>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</si>
  <si>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</si>
  <si>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</si>
  <si>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</si>
  <si>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</si>
  <si>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</si>
  <si>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</si>
  <si>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</si>
  <si>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</si>
  <si>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</si>
  <si>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</si>
  <si>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</si>
  <si>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</si>
  <si>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</si>
  <si>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</si>
  <si>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</si>
  <si>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</si>
  <si>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</si>
  <si>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</si>
  <si>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</si>
  <si>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</si>
  <si>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</si>
  <si>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</si>
  <si>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</si>
  <si>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</si>
  <si>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</si>
  <si>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</si>
  <si>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</si>
  <si>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</si>
  <si>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</si>
  <si>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</si>
  <si>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</si>
  <si>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</si>
  <si>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</si>
  <si>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</si>
  <si>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</si>
  <si>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</si>
  <si>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</si>
  <si>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</si>
  <si>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</si>
  <si>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</si>
  <si>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</si>
  <si>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</si>
  <si>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</si>
  <si>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</si>
  <si>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</si>
  <si>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</si>
  <si>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</si>
  <si>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</si>
  <si>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</si>
  <si>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</si>
  <si>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</si>
  <si>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</si>
  <si>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</si>
  <si>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</si>
  <si>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</si>
  <si>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</si>
  <si>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</si>
  <si>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</si>
  <si>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</si>
  <si>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</si>
  <si>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</si>
  <si>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</si>
  <si>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</si>
  <si>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</si>
  <si>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</si>
  <si>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</si>
  <si>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</si>
  <si>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</si>
  <si>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</si>
  <si>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</si>
  <si>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</si>
  <si>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</si>
  <si>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</si>
  <si>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</si>
  <si>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</si>
  <si>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</si>
  <si>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</si>
  <si>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</si>
  <si>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</si>
  <si>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</si>
  <si>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</si>
  <si>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</si>
  <si>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</si>
  <si>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</si>
  <si>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</si>
  <si>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</si>
  <si>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</si>
  <si>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</si>
  <si>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</si>
  <si>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</si>
  <si>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</si>
  <si>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</si>
  <si>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</si>
  <si>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</si>
  <si>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</si>
  <si>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</si>
  <si>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</si>
  <si>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</si>
  <si>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</si>
  <si>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</si>
  <si>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</si>
  <si>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</si>
  <si>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</si>
  <si>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</si>
  <si>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</si>
  <si>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</si>
  <si>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</si>
  <si>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</si>
  <si>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</si>
  <si>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</si>
  <si>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</si>
  <si>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</si>
  <si>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</si>
  <si>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</si>
  <si>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</si>
  <si>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</si>
  <si>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</si>
  <si>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</si>
  <si>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</si>
  <si>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</si>
  <si>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</si>
  <si>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</si>
  <si>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</si>
  <si>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</si>
  <si>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</si>
  <si>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</si>
  <si>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</si>
  <si>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</si>
  <si>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</si>
  <si>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</si>
  <si>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</si>
  <si>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</si>
  <si>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</si>
  <si>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</si>
  <si>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</si>
  <si>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</si>
  <si>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</si>
  <si>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</si>
  <si>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</si>
  <si>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</si>
  <si>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</si>
  <si>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</si>
  <si>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</si>
  <si>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</si>
  <si>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</si>
  <si>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</si>
  <si>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</si>
  <si>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</si>
  <si>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</si>
  <si>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</si>
  <si>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</si>
  <si>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</si>
  <si>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</si>
  <si>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</si>
  <si>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</si>
  <si>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</si>
  <si>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</si>
  <si>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</si>
  <si>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</si>
  <si>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</si>
  <si>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</si>
  <si>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</si>
  <si>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</si>
  <si>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</si>
  <si>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</si>
  <si>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</si>
  <si>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</si>
  <si>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</si>
  <si>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</si>
  <si>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</si>
  <si>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</si>
  <si>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</si>
  <si>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</si>
  <si>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</si>
  <si>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</si>
  <si>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</si>
  <si>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</si>
  <si>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</si>
  <si>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</si>
  <si>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</si>
  <si>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</si>
  <si>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</si>
  <si>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</si>
  <si>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</si>
  <si>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</si>
  <si>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</si>
  <si>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</si>
  <si>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</si>
  <si>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</si>
  <si>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</si>
  <si>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</si>
  <si>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</si>
  <si>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</si>
  <si>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</si>
  <si>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</si>
  <si>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</si>
  <si>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</si>
  <si>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</si>
  <si>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</si>
  <si>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</si>
  <si>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</si>
  <si>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</si>
  <si>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</si>
  <si>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</si>
  <si>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</si>
  <si>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</si>
  <si>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</si>
  <si>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</si>
  <si>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</si>
  <si>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</si>
  <si>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</si>
  <si>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</si>
  <si>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</si>
  <si>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</si>
  <si>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</si>
  <si>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</si>
  <si>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</si>
  <si>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</si>
  <si>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</si>
  <si>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</si>
  <si>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</si>
  <si>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</si>
  <si>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</si>
  <si>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</si>
  <si>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</si>
  <si>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</si>
  <si>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</si>
  <si>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</si>
  <si>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</si>
  <si>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</si>
  <si>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</si>
  <si>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</si>
  <si>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</si>
  <si>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</si>
  <si>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</si>
  <si>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</si>
  <si>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</si>
  <si>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</si>
  <si>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</si>
  <si>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</si>
  <si>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</si>
  <si>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</si>
  <si>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</si>
  <si>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</si>
  <si>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</si>
  <si>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</si>
  <si>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</si>
  <si>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</si>
  <si>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</si>
  <si>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</si>
  <si>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</si>
  <si>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</si>
  <si>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</si>
  <si>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</si>
  <si>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</si>
  <si>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</si>
  <si>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</si>
  <si>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</si>
  <si>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</si>
  <si>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</si>
  <si>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</si>
  <si>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</si>
  <si>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</si>
  <si>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</si>
  <si>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</si>
  <si>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</si>
  <si>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</si>
  <si>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</si>
  <si>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</si>
  <si>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</si>
  <si>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</si>
  <si>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</si>
  <si>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</si>
  <si>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</si>
  <si>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</si>
  <si>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</si>
  <si>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</si>
  <si>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</si>
  <si>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</si>
  <si>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</si>
  <si>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</si>
  <si>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</si>
  <si>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</si>
  <si>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</si>
  <si>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</si>
  <si>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</si>
  <si>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</si>
  <si>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</si>
  <si>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</si>
  <si>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</si>
  <si>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</si>
  <si>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</si>
  <si>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</si>
  <si>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</si>
  <si>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</si>
  <si>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</si>
  <si>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</si>
  <si>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</si>
  <si>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</si>
  <si>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</si>
  <si>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</si>
  <si>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</si>
  <si>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</si>
  <si>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</si>
  <si>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</si>
  <si>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</si>
  <si>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</si>
  <si>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</si>
  <si>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</si>
  <si>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</si>
  <si>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</si>
  <si>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</si>
  <si>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</si>
  <si>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</si>
  <si>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</si>
  <si>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</si>
  <si>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</si>
  <si>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</si>
  <si>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</si>
  <si>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</si>
  <si>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</si>
  <si>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</si>
  <si>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</si>
  <si>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</si>
  <si>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</si>
  <si>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</si>
  <si>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</si>
  <si>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</si>
  <si>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</si>
  <si>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</si>
  <si>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</si>
  <si>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</si>
  <si>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</si>
  <si>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</si>
  <si>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</si>
  <si>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</si>
  <si>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</si>
  <si>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</si>
  <si>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</si>
  <si>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</si>
  <si>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</si>
  <si>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</si>
  <si>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</si>
  <si>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</si>
  <si>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</si>
  <si>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</si>
  <si>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</si>
  <si>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</si>
  <si>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</si>
  <si>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</si>
  <si>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</si>
  <si>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</si>
  <si>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</si>
  <si>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</si>
  <si>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</si>
  <si>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</si>
  <si>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</si>
  <si>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</si>
  <si>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</si>
  <si>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</si>
  <si>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</si>
  <si>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</si>
  <si>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</si>
  <si>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</si>
  <si>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</si>
  <si>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</si>
  <si>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</si>
  <si>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</si>
  <si>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</si>
  <si>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</si>
  <si>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</si>
  <si>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</si>
  <si>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</si>
  <si>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</si>
  <si>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</si>
  <si>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</si>
  <si>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</si>
  <si>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</si>
  <si>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</si>
  <si>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</si>
  <si>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</si>
  <si>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</si>
  <si>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</si>
  <si>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</si>
  <si>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</si>
  <si>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</si>
  <si>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</si>
  <si>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</si>
  <si>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</si>
  <si>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</si>
  <si>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</si>
  <si>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</si>
  <si>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</si>
  <si>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</si>
  <si>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</si>
  <si>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</si>
  <si>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</si>
  <si>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</si>
  <si>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</si>
  <si>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</si>
  <si>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</si>
  <si>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</si>
  <si>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</si>
  <si>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</si>
  <si>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</si>
  <si>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</si>
  <si>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</si>
  <si>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</si>
  <si>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</si>
  <si>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</si>
  <si>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</si>
  <si>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</si>
  <si>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</si>
  <si>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</si>
  <si>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</si>
  <si>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</si>
  <si>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</si>
  <si>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</si>
  <si>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</si>
  <si>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</si>
  <si>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</si>
  <si>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</si>
  <si>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</si>
  <si>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</si>
  <si>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</si>
  <si>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</si>
  <si>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</si>
  <si>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</si>
  <si>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</si>
  <si>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</si>
  <si>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</si>
  <si>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</si>
  <si>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</si>
  <si>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</si>
  <si>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</si>
  <si>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</si>
  <si>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</si>
  <si>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</si>
  <si>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</si>
  <si>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</si>
  <si>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</si>
  <si>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</si>
  <si>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</si>
  <si>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</si>
  <si>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</si>
  <si>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</si>
  <si>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</si>
  <si>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</si>
  <si>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</si>
  <si>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</si>
  <si>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</si>
  <si>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</si>
  <si>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</si>
  <si>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</si>
  <si>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</si>
  <si>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</si>
  <si>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</si>
  <si>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</si>
  <si>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</si>
  <si>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</si>
  <si>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</si>
  <si>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</si>
  <si>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</si>
  <si>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</si>
  <si>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</si>
  <si>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</si>
  <si>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</si>
  <si>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</si>
  <si>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</si>
  <si>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</si>
  <si>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</si>
  <si>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</si>
  <si>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</si>
  <si>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</si>
  <si>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</si>
  <si>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</si>
  <si>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</si>
  <si>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</si>
  <si>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</si>
  <si>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</si>
  <si>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</si>
  <si>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</si>
  <si>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</si>
  <si>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</si>
  <si>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</si>
  <si>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</si>
  <si>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</si>
  <si>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</si>
  <si>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</si>
  <si>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</si>
  <si>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</si>
  <si>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</si>
  <si>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</si>
  <si>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</si>
  <si>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</si>
  <si>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</si>
  <si>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</si>
  <si>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</si>
  <si>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</si>
  <si>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</si>
  <si>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</si>
  <si>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</si>
  <si>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</si>
  <si>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</si>
  <si>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</si>
  <si>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</si>
  <si>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</si>
  <si>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</si>
  <si>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</si>
  <si>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</si>
  <si>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</si>
  <si>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</si>
  <si>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</si>
  <si>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</si>
  <si>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</si>
  <si>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</si>
  <si>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</si>
  <si>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</si>
  <si>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</si>
  <si>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</si>
  <si>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</si>
  <si>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</si>
  <si>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</si>
  <si>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</si>
  <si>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</si>
  <si>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</si>
  <si>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</si>
  <si>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</si>
  <si>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</si>
  <si>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</si>
  <si>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</si>
  <si>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</si>
  <si>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</si>
  <si>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</si>
  <si>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</si>
  <si>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</si>
  <si>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</si>
  <si>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</si>
  <si>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</si>
  <si>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</si>
  <si>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</si>
  <si>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</si>
  <si>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</si>
  <si>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</si>
  <si>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</si>
  <si>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</si>
  <si>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</si>
  <si>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</si>
  <si>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</si>
  <si>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</si>
  <si>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</si>
  <si>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</si>
  <si>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</si>
  <si>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</si>
  <si>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</si>
  <si>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</si>
  <si>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</si>
  <si>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</si>
  <si>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</si>
  <si>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</si>
  <si>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</si>
  <si>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</si>
  <si>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</si>
  <si>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</si>
  <si>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</si>
  <si>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</si>
  <si>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</si>
  <si>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</si>
  <si>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</si>
  <si>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</si>
  <si>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</si>
  <si>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</si>
  <si>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</si>
  <si>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</si>
  <si>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</si>
  <si>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</si>
  <si>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</si>
  <si>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</si>
  <si>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</si>
  <si>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</si>
  <si>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</si>
  <si>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</si>
  <si>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</si>
  <si>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</si>
  <si>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</si>
  <si>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</si>
  <si>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</si>
  <si>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</si>
  <si>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</si>
  <si>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</si>
  <si>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</si>
  <si>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</si>
  <si>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</si>
  <si>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</si>
  <si>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</si>
  <si>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</si>
  <si>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</si>
  <si>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</si>
  <si>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</si>
  <si>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</si>
  <si>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</si>
  <si>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</si>
  <si>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</si>
  <si>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</si>
  <si>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</si>
  <si>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</si>
  <si>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</si>
  <si>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</si>
  <si>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</si>
  <si>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</si>
  <si>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</si>
  <si>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</si>
  <si>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</si>
  <si>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</si>
  <si>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</si>
  <si>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</si>
  <si>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</si>
  <si>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</si>
  <si>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</si>
  <si>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</si>
  <si>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</si>
  <si>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</si>
  <si>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</si>
  <si>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</si>
  <si>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</si>
  <si>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</si>
  <si>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</si>
  <si>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</si>
  <si>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</si>
  <si>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</si>
  <si>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</si>
  <si>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</si>
  <si>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</si>
  <si>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</si>
  <si>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</si>
  <si>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</si>
  <si>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</si>
  <si>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</si>
  <si>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</si>
  <si>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</si>
  <si>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</si>
  <si>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</si>
  <si>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</si>
  <si>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</si>
  <si>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</si>
  <si>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</si>
  <si>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</si>
  <si>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</si>
  <si>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</si>
  <si>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</si>
  <si>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</si>
  <si>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</si>
  <si>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</si>
  <si>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</si>
  <si>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</si>
  <si>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</si>
  <si>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</si>
  <si>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</si>
  <si>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</si>
  <si>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</si>
  <si>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</si>
  <si>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</si>
  <si>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</si>
  <si>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</si>
  <si>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</si>
  <si>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</si>
  <si>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</si>
  <si>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</si>
  <si>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</si>
  <si>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</si>
  <si>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</si>
  <si>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</si>
  <si>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</si>
  <si>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</si>
  <si>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</si>
  <si>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</si>
  <si>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</si>
  <si>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</si>
  <si>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</si>
  <si>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</si>
  <si>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</si>
  <si>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</si>
  <si>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</si>
  <si>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</si>
  <si>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</si>
  <si>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</si>
  <si>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</si>
  <si>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</si>
  <si>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</si>
  <si>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</si>
  <si>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</si>
  <si>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</si>
  <si>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</si>
  <si>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</si>
  <si>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</si>
  <si>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</si>
  <si>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</si>
  <si>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</si>
  <si>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</si>
  <si>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</si>
  <si>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</si>
  <si>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</si>
  <si>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</si>
  <si>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</si>
  <si>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</si>
  <si>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</si>
  <si>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</si>
  <si>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</si>
  <si>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</si>
  <si>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</si>
  <si>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</si>
  <si>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</si>
  <si>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</si>
  <si>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</si>
  <si>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</si>
  <si>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</si>
  <si>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</si>
  <si>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</si>
  <si>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</si>
  <si>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</si>
  <si>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</si>
  <si>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</si>
  <si>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</si>
  <si>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</si>
  <si>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</si>
  <si>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</si>
  <si>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</si>
  <si>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</si>
  <si>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</si>
  <si>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</si>
  <si>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</si>
  <si>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</si>
  <si>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</si>
  <si>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</si>
  <si>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</si>
  <si>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</si>
  <si>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</si>
  <si>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</si>
  <si>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</si>
  <si>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</si>
  <si>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</si>
  <si>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</si>
  <si>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</si>
  <si>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</si>
  <si>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</si>
  <si>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</si>
  <si>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</si>
  <si>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</si>
  <si>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</si>
  <si>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</si>
  <si>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</si>
  <si>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</si>
  <si>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</si>
  <si>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</si>
  <si>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</si>
  <si>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</si>
  <si>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</si>
  <si>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</si>
  <si>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</si>
  <si>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</si>
  <si>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</si>
  <si>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</si>
  <si>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</si>
  <si>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</si>
  <si>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</si>
  <si>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</si>
  <si>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</si>
  <si>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</si>
  <si>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</si>
  <si>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</si>
  <si>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</si>
  <si>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</si>
  <si>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</si>
  <si>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</si>
  <si>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</si>
  <si>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</si>
  <si>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</si>
  <si>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</si>
  <si>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</si>
  <si>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</si>
  <si>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</si>
  <si>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</si>
  <si>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</si>
  <si>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</si>
  <si>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</si>
  <si>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</si>
  <si>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</si>
  <si>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</si>
  <si>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</si>
  <si>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</si>
  <si>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</si>
  <si>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</si>
  <si>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</si>
  <si>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</si>
  <si>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</si>
  <si>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</si>
  <si>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</si>
  <si>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</si>
  <si>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</si>
  <si>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</si>
  <si>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</si>
  <si>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</si>
  <si>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</si>
  <si>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</si>
  <si>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</si>
  <si>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</si>
  <si>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</si>
  <si>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</si>
  <si>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</si>
  <si>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</si>
  <si>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</si>
  <si>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</si>
  <si>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</si>
  <si>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</si>
  <si>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</si>
  <si>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</si>
  <si>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</si>
  <si>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</si>
  <si>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</si>
  <si>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</si>
  <si>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</si>
  <si>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</si>
  <si>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</si>
  <si>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</si>
  <si>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</si>
  <si>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</si>
  <si>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</si>
  <si>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</si>
  <si>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</si>
  <si>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</si>
  <si>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</si>
  <si>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</si>
  <si>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</si>
  <si>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</si>
  <si>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</si>
  <si>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</si>
  <si>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</si>
  <si>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</si>
  <si>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</si>
  <si>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</si>
  <si>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</si>
  <si>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</si>
  <si>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</si>
  <si>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</si>
  <si>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</si>
  <si>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</si>
  <si>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</si>
  <si>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</si>
  <si>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</si>
  <si>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</si>
  <si>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</si>
  <si>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</si>
  <si>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</si>
  <si>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</si>
  <si>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</si>
  <si>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</si>
  <si>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</si>
  <si>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</si>
  <si>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</si>
  <si>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</si>
  <si>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</si>
  <si>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</si>
  <si>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</si>
  <si>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</si>
  <si>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</si>
  <si>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</si>
  <si>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</si>
  <si>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</si>
  <si>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</si>
  <si>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</si>
  <si>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</si>
  <si>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</si>
  <si>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</si>
  <si>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</si>
  <si>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</si>
  <si>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</si>
  <si>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</si>
  <si>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</si>
  <si>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</si>
  <si>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</si>
  <si>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</si>
  <si>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</si>
  <si>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</si>
  <si>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</si>
  <si>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</si>
  <si>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</si>
  <si>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</si>
  <si>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</si>
  <si>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</si>
  <si>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</si>
  <si>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</si>
  <si>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</si>
  <si>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</si>
  <si>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</si>
  <si>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</si>
  <si>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</si>
  <si>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</si>
  <si>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</si>
  <si>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</si>
  <si>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</si>
  <si>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</si>
  <si>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</si>
  <si>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</si>
  <si>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</si>
  <si>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</si>
  <si>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</si>
  <si>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</si>
  <si>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</si>
  <si>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</si>
  <si>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</si>
  <si>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</si>
  <si>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</si>
  <si>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</si>
  <si>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</si>
  <si>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</si>
  <si>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</si>
  <si>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</si>
  <si>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</si>
  <si>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</si>
  <si>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</si>
  <si>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</si>
  <si>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</si>
  <si>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</si>
  <si>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</si>
  <si>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</si>
  <si>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</si>
  <si>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</si>
  <si>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</si>
  <si>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</si>
  <si>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</si>
  <si>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</si>
  <si>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</si>
  <si>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</si>
  <si>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</si>
  <si>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</si>
  <si>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</si>
  <si>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</si>
  <si>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</si>
  <si>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</si>
  <si>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</si>
  <si>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</si>
  <si>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</si>
  <si>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</si>
  <si>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</si>
  <si>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</si>
  <si>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</si>
  <si>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</si>
  <si>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</si>
  <si>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</si>
  <si>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</si>
  <si>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</si>
  <si>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</si>
  <si>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</si>
  <si>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</si>
  <si>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</si>
  <si>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</si>
  <si>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</si>
  <si>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</si>
  <si>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</si>
  <si>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</si>
  <si>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</si>
  <si>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</si>
  <si>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</si>
  <si>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</si>
  <si>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</si>
  <si>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</si>
  <si>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</si>
  <si>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</si>
  <si>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</si>
  <si>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</si>
  <si>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</si>
  <si>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</si>
  <si>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</si>
  <si>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</si>
  <si>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</si>
  <si>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</si>
  <si>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</si>
  <si>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</si>
  <si>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</si>
  <si>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</si>
  <si>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</si>
  <si>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</si>
  <si>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</si>
  <si>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</si>
  <si>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</si>
  <si>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</si>
  <si>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</si>
  <si>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</si>
  <si>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</si>
  <si>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</si>
  <si>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</si>
  <si>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</si>
  <si>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</si>
  <si>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</si>
  <si>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</si>
  <si>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</si>
  <si>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</si>
  <si>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</si>
  <si>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</si>
  <si>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</si>
  <si>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</si>
  <si>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</si>
  <si>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</si>
  <si>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</si>
  <si>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</si>
  <si>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</si>
  <si>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</si>
  <si>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</si>
  <si>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</si>
  <si>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</si>
  <si>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</si>
  <si>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</si>
  <si>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</si>
  <si>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</si>
  <si>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</si>
  <si>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</si>
  <si>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</si>
  <si>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</si>
  <si>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</si>
  <si>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</si>
  <si>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</si>
  <si>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</si>
  <si>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</si>
  <si>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</si>
  <si>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</si>
  <si>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</si>
  <si>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</si>
  <si>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</si>
  <si>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</si>
  <si>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</si>
  <si>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</si>
  <si>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</si>
  <si>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</si>
  <si>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</si>
  <si>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</si>
  <si>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</si>
  <si>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</si>
  <si>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</si>
  <si>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</si>
  <si>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</si>
  <si>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</si>
  <si>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</si>
  <si>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</si>
  <si>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</si>
  <si>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</si>
  <si>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</si>
  <si>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</si>
  <si>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</si>
  <si>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</si>
  <si>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</si>
  <si>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</si>
  <si>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</si>
  <si>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</si>
  <si>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</si>
  <si>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</si>
  <si>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</si>
  <si>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</si>
  <si>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</si>
  <si>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</si>
  <si>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</si>
  <si>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</si>
  <si>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</si>
  <si>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</si>
  <si>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</si>
  <si>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</si>
  <si>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</si>
  <si>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</si>
  <si>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</si>
  <si>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</si>
  <si>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</si>
  <si>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</si>
  <si>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</si>
  <si>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</si>
  <si>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</si>
  <si>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</si>
  <si>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</si>
  <si>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</si>
  <si>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</si>
  <si>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</si>
  <si>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</si>
  <si>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</si>
  <si>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</si>
  <si>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</si>
  <si>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</si>
  <si>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</si>
  <si>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</si>
  <si>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</si>
  <si>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</si>
  <si>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</si>
  <si>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</si>
  <si>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</si>
  <si>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</si>
  <si>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</si>
  <si>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</si>
  <si>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</si>
  <si>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</si>
  <si>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</si>
  <si>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</si>
  <si>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</si>
  <si>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</si>
  <si>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</si>
  <si>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</si>
  <si>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</si>
  <si>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</si>
  <si>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</si>
  <si>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</si>
  <si>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</si>
  <si>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</si>
  <si>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</si>
  <si>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</si>
  <si>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</si>
  <si>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</si>
  <si>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</si>
  <si>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</si>
  <si>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</si>
  <si>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</si>
  <si>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</si>
  <si>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</si>
  <si>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</si>
  <si>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</si>
  <si>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</si>
  <si>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</si>
  <si>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</si>
  <si>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</si>
  <si>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</si>
  <si>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</si>
  <si>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</si>
  <si>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</si>
  <si>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</si>
  <si>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</si>
  <si>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</si>
  <si>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</si>
  <si>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</si>
  <si>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</si>
  <si>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</si>
  <si>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</si>
  <si>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</si>
  <si>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</si>
  <si>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</si>
  <si>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</si>
  <si>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</si>
  <si>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</si>
  <si>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</si>
  <si>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</si>
  <si>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</si>
  <si>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</si>
  <si>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</si>
  <si>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</si>
  <si>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</si>
  <si>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</si>
  <si>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</si>
  <si>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</si>
  <si>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</si>
  <si>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</si>
  <si>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</si>
  <si>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</si>
  <si>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</si>
  <si>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</si>
  <si>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</si>
  <si>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</si>
  <si>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</si>
  <si>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</si>
  <si>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</si>
  <si>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</si>
  <si>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</si>
  <si>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</si>
  <si>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</si>
  <si>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</si>
  <si>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</si>
  <si>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</si>
  <si>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</si>
  <si>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</si>
  <si>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</si>
  <si>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</si>
  <si>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</si>
  <si>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</si>
  <si>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</si>
  <si>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</si>
  <si>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</si>
  <si>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</si>
  <si>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</si>
  <si>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</si>
  <si>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</si>
  <si>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</si>
  <si>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</si>
  <si>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</si>
  <si>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</si>
  <si>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</si>
  <si>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</si>
  <si>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</si>
  <si>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</si>
  <si>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</si>
  <si>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</si>
  <si>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</si>
  <si>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</si>
  <si>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</si>
  <si>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</si>
  <si>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</si>
  <si>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</si>
  <si>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</si>
  <si>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</si>
  <si>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</si>
  <si>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</si>
  <si>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</si>
  <si>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</si>
  <si>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</si>
  <si>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</si>
  <si>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</si>
  <si>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</si>
  <si>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</si>
  <si>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</si>
  <si>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</si>
  <si>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</si>
  <si>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</si>
  <si>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</si>
  <si>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</si>
  <si>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</si>
  <si>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</si>
  <si>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</si>
  <si>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</si>
  <si>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</si>
  <si>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</si>
  <si>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</si>
  <si>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</si>
  <si>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</si>
  <si>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</si>
  <si>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</si>
  <si>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</si>
  <si>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</si>
  <si>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</si>
  <si>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</si>
  <si>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</si>
  <si>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</si>
  <si>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</si>
  <si>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</si>
  <si>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</si>
  <si>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</si>
  <si>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</si>
  <si>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</si>
  <si>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</si>
  <si>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</si>
  <si>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</si>
  <si>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</si>
  <si>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</si>
  <si>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</si>
  <si>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</si>
  <si>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</si>
  <si>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</si>
  <si>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</si>
  <si>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</si>
  <si>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</si>
  <si>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</si>
  <si>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</si>
  <si>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</si>
  <si>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</si>
  <si>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</si>
  <si>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</si>
  <si>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</si>
  <si>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</si>
  <si>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</si>
  <si>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</si>
  <si>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</si>
  <si>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</si>
  <si>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</si>
  <si>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</si>
  <si>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</si>
  <si>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</si>
  <si>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</si>
  <si>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</si>
  <si>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</si>
  <si>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</si>
  <si>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</si>
  <si>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</si>
  <si>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</si>
  <si>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</si>
  <si>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</si>
  <si>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</si>
  <si>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</si>
  <si>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</si>
  <si>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</si>
  <si>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</si>
  <si>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</si>
  <si>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</si>
  <si>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</si>
  <si>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</si>
  <si>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</si>
  <si>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</si>
  <si>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</si>
  <si>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</si>
  <si>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</si>
  <si>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</si>
  <si>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</si>
  <si>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</si>
  <si>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</si>
  <si>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</si>
  <si>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</si>
  <si>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</si>
  <si>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</si>
  <si>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</si>
  <si>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</si>
  <si>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</si>
  <si>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</si>
  <si>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</si>
  <si>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</si>
  <si>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</si>
  <si>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</si>
  <si>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</si>
  <si>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</si>
  <si>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</si>
  <si>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</si>
  <si>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</si>
  <si>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</si>
  <si>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</si>
  <si>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</si>
  <si>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</si>
  <si>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</si>
  <si>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</si>
  <si>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</si>
  <si>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</si>
  <si>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</si>
  <si>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</si>
  <si>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</si>
  <si>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</si>
  <si>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</si>
  <si>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</si>
  <si>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</si>
  <si>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</si>
  <si>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</si>
  <si>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</si>
  <si>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</si>
  <si>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</si>
  <si>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</si>
  <si>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</si>
  <si>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</si>
  <si>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</si>
  <si>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</si>
  <si>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</si>
  <si>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</si>
  <si>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</si>
  <si>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</si>
  <si>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</si>
  <si>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</si>
  <si>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</si>
  <si>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</si>
  <si>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</si>
  <si>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</si>
  <si>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</si>
  <si>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</si>
  <si>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</si>
  <si>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</si>
  <si>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</si>
  <si>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</si>
  <si>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</si>
  <si>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</si>
  <si>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</si>
  <si>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</si>
  <si>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</si>
  <si>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</si>
  <si>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</si>
  <si>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</si>
  <si>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</si>
  <si>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</si>
  <si>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</si>
  <si>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</si>
  <si>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</si>
  <si>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</si>
  <si>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</si>
  <si>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</si>
  <si>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</si>
  <si>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</si>
  <si>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</si>
  <si>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</si>
  <si>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</si>
  <si>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</si>
  <si>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</si>
  <si>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</si>
  <si>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</si>
  <si>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</si>
  <si>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</si>
  <si>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</si>
  <si>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</si>
  <si>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</si>
  <si>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</si>
  <si>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</si>
  <si>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</si>
  <si>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</si>
  <si>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</si>
  <si>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</si>
  <si>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</si>
  <si>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</si>
  <si>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</si>
  <si>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</si>
  <si>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</si>
  <si>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</si>
  <si>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</si>
  <si>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</si>
  <si>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</si>
  <si>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</si>
  <si>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</si>
  <si>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</si>
  <si>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</si>
  <si>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</si>
  <si>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</si>
  <si>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</si>
  <si>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</si>
  <si>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</si>
  <si>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</si>
  <si>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</si>
  <si>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</si>
  <si>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</si>
  <si>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</si>
  <si>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</si>
  <si>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</si>
  <si>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</si>
  <si>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</si>
  <si>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</si>
  <si>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</si>
  <si>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</si>
  <si>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</si>
  <si>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</si>
  <si>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</si>
  <si>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</si>
  <si>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</si>
  <si>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</si>
  <si>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</si>
  <si>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</si>
  <si>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</si>
  <si>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</si>
  <si>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</si>
  <si>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</si>
  <si>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</si>
  <si>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</si>
  <si>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</si>
  <si>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</si>
  <si>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</si>
  <si>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</si>
  <si>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</si>
  <si>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</si>
  <si>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</si>
  <si>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</si>
  <si>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</si>
  <si>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</si>
  <si>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</si>
  <si>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</si>
  <si>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</si>
  <si>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</si>
  <si>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</si>
  <si>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</si>
  <si>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</si>
  <si>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</si>
  <si>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</si>
  <si>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</si>
  <si>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</si>
  <si>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</si>
  <si>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</si>
  <si>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</si>
  <si>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</si>
  <si>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</si>
  <si>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</si>
  <si>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</si>
  <si>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</si>
  <si>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</si>
  <si>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</si>
  <si>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</si>
  <si>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</si>
  <si>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</si>
  <si>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</si>
  <si>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</si>
  <si>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</si>
  <si>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</si>
  <si>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</si>
  <si>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</si>
  <si>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</si>
  <si>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</si>
  <si>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</si>
  <si>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</si>
  <si>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</si>
  <si>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</si>
  <si>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</si>
  <si>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</si>
  <si>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</si>
  <si>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</si>
  <si>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</si>
  <si>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</si>
  <si>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</si>
  <si>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</si>
  <si>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</si>
  <si>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</si>
  <si>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</si>
  <si>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</si>
  <si>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</si>
  <si>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</si>
  <si>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</si>
  <si>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</si>
  <si>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</si>
  <si>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</si>
  <si>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</si>
  <si>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</si>
  <si>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</si>
  <si>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</si>
  <si>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</si>
  <si>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</si>
  <si>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</si>
  <si>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</si>
  <si>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</si>
  <si>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</si>
  <si>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</si>
  <si>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</si>
  <si>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</si>
  <si>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</si>
  <si>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</si>
  <si>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</si>
  <si>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</si>
  <si>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</si>
  <si>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</si>
  <si>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</si>
  <si>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</si>
  <si>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</si>
  <si>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</si>
  <si>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</si>
  <si>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</si>
  <si>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</si>
  <si>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</si>
  <si>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</si>
  <si>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</si>
  <si>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</si>
  <si>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</si>
  <si>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</si>
  <si>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</si>
  <si>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</si>
  <si>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</si>
  <si>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</si>
  <si>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</si>
  <si>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</si>
  <si>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</si>
  <si>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</si>
  <si>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</si>
  <si>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</si>
  <si>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</si>
  <si>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</si>
  <si>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</si>
  <si>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</si>
  <si>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</si>
  <si>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</si>
  <si>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</si>
  <si>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</si>
  <si>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</si>
  <si>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</si>
  <si>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</si>
  <si>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</si>
  <si>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</si>
  <si>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</si>
  <si>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</si>
  <si>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</si>
  <si>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</si>
  <si>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</si>
  <si>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</si>
  <si>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</si>
  <si>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</si>
  <si>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</si>
  <si>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</si>
  <si>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</si>
  <si>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</si>
  <si>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</si>
  <si>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</si>
  <si>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</si>
  <si>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</si>
  <si>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</si>
  <si>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</si>
  <si>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</si>
  <si>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</si>
  <si>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</si>
  <si>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</si>
  <si>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</si>
  <si>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</si>
  <si>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</si>
  <si>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</si>
  <si>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</si>
  <si>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</si>
  <si>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</si>
  <si>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</si>
  <si>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</si>
  <si>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</si>
  <si>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</si>
  <si>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</si>
  <si>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</si>
  <si>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</si>
  <si>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</si>
  <si>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</si>
  <si>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</si>
  <si>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</si>
  <si>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</si>
  <si>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</si>
  <si>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</si>
  <si>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</si>
  <si>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</si>
  <si>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</si>
  <si>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</si>
  <si>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</si>
  <si>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</si>
  <si>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</si>
  <si>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</si>
  <si>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</si>
  <si>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</si>
  <si>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</si>
  <si>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</si>
  <si>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</si>
  <si>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</si>
  <si>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</si>
  <si>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</si>
  <si>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</si>
  <si>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</si>
  <si>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</si>
  <si>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</si>
  <si>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</si>
  <si>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</si>
  <si>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</si>
  <si>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</si>
  <si>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</si>
  <si>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</si>
  <si>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</si>
  <si>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</si>
  <si>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</si>
  <si>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</si>
  <si>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</si>
  <si>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</si>
  <si>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</si>
  <si>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</si>
  <si>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</si>
  <si>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</si>
  <si>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</si>
  <si>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</si>
  <si>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</si>
  <si>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</si>
  <si>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</si>
  <si>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</si>
  <si>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</si>
  <si>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</si>
  <si>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</si>
  <si>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</si>
  <si>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</si>
  <si>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</si>
  <si>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</si>
  <si>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</si>
  <si>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</si>
  <si>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</si>
  <si>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</si>
  <si>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</si>
  <si>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</si>
  <si>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</si>
  <si>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</si>
  <si>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</si>
  <si>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</si>
  <si>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</si>
  <si>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</si>
  <si>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</si>
  <si>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</si>
  <si>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</si>
  <si>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</si>
  <si>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</si>
  <si>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</si>
  <si>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</si>
  <si>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</si>
  <si>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</si>
  <si>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</si>
  <si>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</si>
  <si>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</si>
  <si>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</si>
  <si>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</si>
  <si>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</si>
  <si>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</si>
  <si>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</si>
  <si>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</si>
  <si>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</si>
  <si>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</si>
  <si>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</si>
  <si>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</si>
  <si>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</si>
  <si>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</si>
  <si>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</si>
  <si>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</si>
  <si>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</si>
  <si>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</si>
  <si>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</si>
  <si>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</si>
  <si>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</si>
  <si>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</si>
  <si>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</si>
  <si>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</si>
  <si>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</si>
  <si>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</si>
  <si>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</si>
  <si>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</si>
  <si>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</si>
  <si>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</si>
  <si>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</si>
  <si>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</si>
  <si>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</si>
  <si>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</si>
  <si>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</si>
  <si>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</si>
  <si>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</si>
  <si>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</si>
  <si>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</si>
  <si>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</si>
  <si>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</si>
  <si>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</si>
  <si>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</si>
  <si>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</si>
  <si>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</si>
  <si>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</si>
  <si>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</si>
  <si>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</si>
  <si>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</si>
  <si>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</si>
  <si>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</si>
  <si>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</si>
  <si>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</si>
  <si>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</si>
  <si>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</si>
  <si>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</si>
  <si>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</si>
  <si>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</si>
  <si>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</si>
  <si>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</si>
  <si>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</si>
  <si>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</si>
  <si>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</si>
  <si>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</si>
  <si>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</si>
  <si>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</si>
  <si>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</si>
  <si>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</si>
  <si>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</si>
  <si>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</si>
  <si>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</si>
  <si>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</si>
  <si>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</si>
  <si>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</si>
  <si>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</si>
  <si>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</si>
  <si>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</si>
  <si>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</si>
  <si>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</si>
  <si>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</si>
  <si>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</si>
  <si>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</si>
  <si>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</si>
  <si>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</si>
  <si>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</si>
  <si>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</si>
  <si>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</si>
  <si>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</si>
  <si>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</si>
  <si>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</si>
  <si>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</si>
  <si>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</si>
  <si>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</si>
  <si>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</si>
  <si>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</si>
  <si>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</si>
  <si>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</si>
  <si>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</si>
  <si>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</si>
  <si>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</si>
  <si>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</si>
  <si>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</si>
  <si>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</si>
  <si>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</si>
  <si>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</si>
  <si>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</si>
  <si>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</si>
  <si>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</si>
  <si>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</si>
  <si>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</si>
  <si>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</si>
  <si>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</si>
  <si>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</si>
  <si>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</si>
  <si>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</si>
  <si>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</si>
  <si>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</si>
  <si>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</si>
  <si>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</si>
  <si>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</si>
  <si>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</si>
  <si>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</si>
  <si>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</si>
  <si>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</si>
  <si>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</si>
  <si>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</si>
  <si>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</si>
  <si>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</si>
  <si>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</si>
  <si>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</si>
  <si>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</si>
  <si>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</si>
  <si>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</si>
  <si>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</si>
  <si>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</si>
  <si>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</si>
  <si>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</si>
  <si>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</si>
  <si>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</si>
  <si>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</si>
  <si>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</si>
  <si>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</si>
  <si>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</si>
  <si>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</si>
  <si>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</si>
  <si>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</si>
  <si>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</si>
  <si>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</si>
  <si>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</si>
  <si>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</si>
  <si>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</si>
  <si>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</si>
  <si>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</si>
  <si>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</si>
  <si>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</si>
  <si>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</si>
  <si>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</si>
  <si>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</si>
  <si>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</si>
  <si>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</si>
  <si>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</si>
  <si>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</si>
  <si>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</si>
  <si>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</si>
  <si>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</si>
  <si>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</si>
  <si>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</si>
  <si>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</si>
  <si>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</si>
  <si>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</si>
  <si>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</si>
  <si>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</si>
  <si>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</si>
  <si>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</si>
  <si>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</si>
  <si>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</si>
  <si>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</si>
  <si>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</si>
  <si>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</si>
  <si>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</si>
  <si>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</si>
  <si>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</si>
  <si>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</si>
  <si>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</si>
  <si>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</si>
  <si>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</si>
  <si>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</si>
  <si>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</si>
  <si>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</si>
  <si>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</si>
  <si>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</si>
  <si>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</si>
  <si>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</si>
  <si>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</si>
  <si>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</si>
  <si>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</si>
  <si>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</si>
  <si>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</si>
  <si>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</si>
  <si>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</si>
  <si>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</si>
  <si>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</si>
  <si>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</si>
  <si>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</si>
  <si>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</si>
  <si>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</si>
  <si>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</si>
  <si>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</si>
  <si>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</si>
  <si>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</si>
  <si>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</si>
  <si>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</si>
  <si>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</si>
  <si>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</si>
  <si>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</si>
  <si>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</si>
  <si>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</si>
  <si>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</si>
  <si>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</si>
  <si>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</si>
  <si>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</si>
  <si>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</si>
  <si>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</si>
  <si>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</si>
  <si>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</si>
  <si>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</si>
  <si>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</si>
  <si>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</si>
  <si>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</si>
  <si>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</si>
  <si>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</si>
  <si>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</si>
  <si>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</si>
  <si>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</si>
  <si>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</si>
  <si>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</si>
  <si>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</si>
  <si>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</si>
  <si>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</si>
  <si>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</si>
  <si>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</si>
  <si>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</si>
  <si>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</si>
  <si>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</si>
  <si>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</si>
  <si>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</si>
  <si>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</si>
  <si>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</si>
  <si>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</si>
  <si>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</si>
  <si>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</si>
  <si>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</si>
  <si>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</si>
  <si>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</si>
  <si>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</si>
  <si>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</si>
  <si>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</si>
  <si>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</si>
  <si>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</si>
  <si>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</si>
  <si>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</si>
  <si>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</si>
  <si>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</si>
  <si>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</si>
  <si>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</si>
  <si>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</si>
  <si>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</si>
  <si>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</si>
  <si>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</si>
  <si>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</si>
  <si>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</si>
  <si>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</si>
  <si>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</si>
  <si>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</si>
  <si>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</si>
  <si>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</si>
  <si>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</si>
  <si>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</si>
  <si>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</si>
  <si>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</si>
  <si>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</si>
  <si>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</si>
  <si>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</si>
  <si>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</si>
  <si>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</si>
  <si>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</si>
  <si>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</si>
  <si>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</si>
  <si>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</si>
  <si>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</si>
  <si>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</si>
  <si>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</si>
  <si>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</si>
  <si>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</si>
  <si>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</si>
  <si>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</si>
  <si>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</si>
  <si>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</si>
  <si>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</si>
  <si>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</si>
  <si>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</si>
  <si>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</si>
  <si>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</si>
  <si>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</si>
  <si>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</si>
  <si>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</si>
  <si>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</si>
  <si>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</si>
  <si>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</si>
  <si>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</si>
  <si>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</si>
  <si>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</si>
  <si>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</si>
  <si>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</si>
  <si>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</si>
  <si>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</si>
  <si>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</si>
  <si>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</si>
  <si>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</si>
  <si>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</si>
  <si>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</si>
  <si>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</si>
  <si>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</si>
  <si>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</si>
  <si>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</si>
  <si>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</si>
  <si>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</si>
  <si>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</si>
  <si>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</si>
  <si>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</si>
  <si>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</si>
  <si>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</si>
  <si>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</si>
  <si>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</si>
  <si>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</si>
  <si>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</si>
  <si>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</si>
  <si>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</si>
  <si>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</si>
  <si>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</si>
  <si>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</si>
  <si>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</si>
  <si>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</si>
  <si>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</si>
  <si>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</si>
  <si>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</si>
  <si>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</si>
  <si>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</si>
  <si>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</si>
  <si>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</si>
  <si>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</si>
  <si>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</si>
  <si>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</si>
  <si>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</si>
  <si>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</si>
  <si>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</si>
  <si>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</si>
  <si>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</si>
  <si>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</si>
  <si>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</si>
  <si>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</si>
  <si>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</si>
  <si>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</si>
  <si>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</si>
  <si>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</si>
  <si>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</si>
  <si>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</si>
  <si>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</si>
  <si>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</si>
  <si>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</si>
  <si>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</si>
  <si>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</si>
  <si>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</si>
  <si>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</si>
  <si>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</si>
  <si>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</si>
  <si>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</si>
  <si>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</si>
  <si>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</si>
  <si>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</si>
  <si>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</si>
  <si>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</si>
  <si>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</si>
  <si>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</si>
  <si>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</si>
  <si>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</si>
  <si>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</si>
  <si>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</si>
  <si>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</si>
  <si>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</si>
  <si>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</si>
  <si>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</si>
  <si>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</si>
  <si>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</si>
  <si>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</si>
  <si>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</si>
  <si>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</si>
  <si>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</si>
  <si>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</si>
  <si>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</si>
  <si>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</si>
  <si>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</si>
  <si>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</si>
  <si>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</si>
  <si>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</si>
  <si>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</si>
  <si>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</si>
  <si>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</si>
  <si>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</si>
  <si>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</si>
  <si>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</si>
  <si>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</si>
  <si>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</si>
  <si>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</si>
  <si>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</si>
  <si>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</si>
  <si>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</si>
  <si>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</si>
  <si>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</si>
  <si>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</si>
  <si>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</si>
  <si>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</si>
  <si>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</si>
  <si>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</si>
  <si>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</si>
  <si>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</si>
  <si>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</si>
  <si>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</si>
  <si>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</si>
  <si>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</si>
  <si>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</si>
  <si>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</si>
  <si>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</si>
  <si>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</si>
  <si>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</si>
  <si>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</si>
  <si>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</si>
  <si>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</si>
  <si>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</si>
  <si>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</si>
  <si>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</si>
  <si>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</si>
  <si>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</si>
  <si>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</si>
  <si>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</si>
  <si>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</si>
  <si>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</si>
  <si>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</si>
  <si>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</si>
  <si>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</si>
  <si>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</si>
  <si>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</si>
  <si>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</si>
  <si>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</si>
  <si>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</si>
  <si>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</si>
  <si>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</si>
  <si>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</si>
  <si>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</si>
  <si>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</si>
  <si>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</si>
  <si>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</si>
  <si>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</si>
  <si>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</si>
  <si>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</si>
  <si>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</si>
  <si>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</si>
  <si>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</si>
  <si>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</si>
  <si>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</si>
  <si>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</si>
  <si>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</si>
  <si>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</si>
  <si>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</si>
  <si>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</si>
  <si>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</si>
  <si>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</si>
  <si>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</si>
  <si>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</si>
  <si>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</si>
  <si>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</si>
  <si>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</si>
  <si>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</si>
  <si>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</si>
  <si>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</si>
  <si>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</si>
  <si>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</si>
  <si>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</si>
  <si>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</si>
  <si>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</si>
  <si>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</si>
  <si>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</si>
  <si>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</si>
  <si>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</si>
  <si>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</si>
  <si>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</si>
  <si>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</si>
  <si>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</si>
  <si>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</si>
  <si>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</si>
  <si>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</si>
  <si>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</si>
  <si>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</si>
  <si>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</si>
  <si>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</si>
  <si>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</si>
  <si>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</si>
  <si>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</si>
  <si>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</si>
  <si>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</si>
  <si>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</si>
  <si>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</si>
  <si>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</si>
  <si>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</si>
  <si>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</si>
  <si>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</si>
  <si>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</si>
  <si>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</si>
  <si>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</si>
  <si>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</si>
  <si>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</si>
  <si>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</si>
  <si>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</si>
  <si>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</si>
  <si>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</si>
  <si>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</si>
  <si>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</si>
  <si>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</si>
  <si>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</si>
  <si>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</si>
  <si>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</si>
  <si>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</si>
  <si>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</si>
  <si>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</si>
  <si>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</si>
  <si>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</si>
  <si>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</si>
  <si>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</si>
  <si>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</si>
  <si>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</si>
  <si>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</si>
  <si>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</si>
  <si>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</si>
  <si>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</si>
  <si>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</si>
  <si>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</si>
  <si>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</si>
  <si>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</si>
  <si>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</si>
  <si>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</si>
  <si>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</si>
  <si>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</si>
  <si>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</si>
  <si>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</si>
  <si>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</si>
  <si>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</si>
  <si>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</si>
  <si>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</si>
  <si>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</si>
  <si>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</si>
  <si>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</si>
  <si>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</si>
  <si>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</si>
  <si>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</si>
  <si>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</si>
  <si>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</si>
  <si>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</si>
  <si>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</si>
  <si>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</si>
  <si>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</si>
  <si>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</si>
  <si>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</si>
  <si>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</si>
  <si>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</si>
  <si>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</si>
  <si>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</si>
  <si>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</si>
  <si>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</si>
  <si>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</si>
  <si>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</si>
  <si>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</si>
  <si>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</si>
  <si>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</si>
  <si>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</si>
  <si>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</si>
  <si>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</si>
  <si>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</si>
  <si>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</si>
  <si>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</si>
  <si>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</si>
  <si>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</si>
  <si>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</si>
  <si>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</si>
  <si>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</si>
  <si>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</si>
  <si>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</si>
  <si>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</si>
  <si>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</si>
  <si>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</si>
  <si>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</si>
  <si>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</si>
  <si>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</si>
  <si>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</si>
  <si>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</si>
  <si>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</si>
  <si>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</si>
  <si>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</si>
  <si>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</si>
  <si>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</si>
  <si>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</si>
  <si>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</si>
  <si>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</si>
  <si>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</si>
  <si>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</si>
  <si>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</si>
  <si>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</si>
  <si>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</si>
  <si>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</si>
  <si>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</si>
  <si>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</si>
  <si>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</si>
  <si>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</si>
  <si>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</si>
  <si>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</si>
  <si>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</si>
  <si>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</si>
  <si>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</si>
  <si>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</si>
  <si>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</si>
  <si>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</si>
  <si>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</si>
  <si>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</si>
  <si>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</si>
  <si>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</si>
  <si>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</si>
  <si>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</si>
  <si>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</si>
  <si>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</si>
  <si>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</si>
  <si>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</si>
  <si>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</si>
  <si>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</si>
  <si>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</si>
  <si>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</si>
  <si>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</si>
  <si>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</si>
  <si>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</si>
  <si>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</si>
  <si>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</si>
  <si>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</si>
  <si>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</si>
  <si>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</si>
  <si>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</si>
  <si>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</si>
  <si>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</si>
  <si>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</si>
  <si>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</si>
  <si>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</si>
  <si>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</si>
  <si>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</si>
  <si>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</si>
  <si>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</si>
  <si>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</si>
  <si>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</si>
  <si>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</si>
  <si>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</si>
  <si>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</si>
  <si>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</si>
  <si>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</si>
  <si>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</si>
  <si>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</si>
  <si>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</si>
  <si>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</si>
  <si>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</si>
  <si>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</si>
  <si>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</si>
  <si>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</si>
  <si>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</si>
  <si>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</si>
  <si>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</si>
  <si>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</si>
  <si>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</si>
  <si>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</si>
  <si>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</si>
  <si>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</si>
  <si>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</si>
  <si>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</si>
  <si>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</si>
  <si>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</si>
  <si>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</si>
  <si>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</si>
  <si>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</si>
  <si>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</si>
  <si>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</si>
  <si>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</si>
  <si>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</si>
  <si>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</si>
  <si>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</si>
  <si>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</si>
  <si>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</si>
  <si>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</si>
  <si>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</si>
  <si>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</si>
  <si>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</si>
  <si>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</si>
  <si>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</si>
  <si>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</si>
  <si>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</si>
  <si>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</si>
  <si>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</si>
  <si>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</si>
  <si>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</si>
  <si>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</si>
  <si>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</si>
  <si>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</si>
  <si>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</si>
  <si>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</si>
  <si>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</si>
  <si>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</si>
  <si>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</si>
  <si>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</si>
  <si>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</si>
  <si>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</si>
  <si>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</si>
  <si>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</si>
  <si>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</si>
  <si>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</si>
  <si>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</si>
  <si>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</si>
  <si>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</si>
  <si>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</si>
  <si>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</si>
  <si>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</si>
  <si>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</si>
  <si>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</si>
  <si>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</si>
  <si>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</si>
  <si>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</si>
  <si>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</si>
  <si>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</si>
  <si>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</si>
  <si>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</si>
  <si>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</si>
  <si>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</si>
  <si>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</si>
  <si>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</si>
  <si>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</si>
  <si>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</si>
  <si>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</si>
  <si>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</si>
  <si>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</si>
  <si>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</si>
  <si>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</si>
  <si>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</si>
  <si>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</si>
  <si>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</si>
  <si>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</si>
  <si>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</si>
  <si>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</si>
  <si>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</si>
  <si>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</si>
  <si>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</si>
  <si>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</si>
  <si>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</si>
  <si>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</si>
  <si>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</si>
  <si>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</si>
  <si>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</si>
  <si>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</si>
  <si>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</si>
  <si>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</si>
  <si>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</si>
  <si>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</si>
  <si>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</si>
  <si>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</si>
  <si>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</si>
  <si>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</si>
  <si>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</si>
  <si>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</si>
  <si>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</si>
  <si>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</si>
  <si>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</si>
  <si>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</si>
  <si>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</si>
  <si>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</si>
  <si>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</si>
  <si>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</si>
  <si>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</si>
  <si>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</si>
  <si>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</si>
  <si>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</si>
  <si>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</si>
  <si>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</si>
  <si>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</si>
  <si>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</si>
  <si>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</si>
  <si>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</si>
  <si>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</si>
  <si>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</si>
  <si>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</si>
  <si>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</si>
  <si>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</si>
  <si>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</si>
  <si>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</si>
  <si>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</si>
  <si>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</si>
  <si>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</si>
  <si>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</si>
  <si>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</si>
  <si>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</si>
  <si>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</si>
  <si>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</si>
  <si>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</si>
  <si>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</si>
  <si>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</si>
  <si>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</si>
  <si>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</si>
  <si>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</si>
  <si>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</si>
  <si>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</si>
  <si>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</si>
  <si>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</si>
  <si>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</si>
  <si>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</si>
  <si>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</si>
  <si>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</si>
  <si>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</si>
  <si>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</si>
  <si>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</si>
  <si>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</si>
  <si>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</si>
  <si>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</si>
  <si>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</si>
  <si>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</si>
  <si>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</si>
  <si>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</si>
  <si>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</si>
  <si>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</si>
  <si>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</si>
  <si>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</si>
  <si>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</si>
  <si>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</si>
  <si>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</si>
  <si>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</si>
  <si>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</si>
  <si>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</si>
  <si>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</si>
  <si>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</si>
  <si>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</si>
  <si>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</si>
  <si>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</si>
  <si>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</si>
  <si>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</si>
  <si>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</si>
  <si>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</si>
  <si>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</si>
  <si>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</si>
  <si>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</si>
  <si>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</si>
  <si>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</si>
  <si>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</si>
  <si>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</si>
  <si>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</si>
  <si>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</si>
  <si>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</si>
  <si>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</si>
  <si>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</si>
  <si>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</si>
  <si>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</si>
  <si>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</si>
  <si>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</si>
  <si>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</si>
  <si>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</si>
  <si>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</si>
  <si>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</si>
  <si>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</si>
  <si>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</si>
  <si>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</si>
  <si>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</si>
  <si>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</si>
  <si>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</si>
  <si>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</si>
  <si>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</si>
  <si>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</si>
  <si>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</si>
  <si>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</si>
  <si>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</si>
  <si>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</si>
  <si>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</si>
  <si>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</si>
  <si>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</si>
  <si>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</si>
  <si>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</si>
  <si>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</si>
  <si>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</si>
  <si>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</si>
  <si>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</si>
  <si>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</si>
  <si>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</si>
  <si>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</si>
  <si>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</si>
  <si>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</si>
  <si>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</si>
  <si>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</si>
  <si>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</si>
  <si>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</si>
  <si>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</si>
  <si>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</si>
  <si>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</si>
  <si>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</si>
  <si>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</si>
  <si>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</si>
  <si>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</si>
  <si>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</si>
  <si>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</si>
  <si>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</si>
  <si>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</si>
  <si>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</si>
  <si>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</si>
  <si>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</si>
  <si>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</si>
  <si>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</si>
  <si>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</si>
  <si>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</si>
  <si>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</si>
  <si>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</si>
  <si>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</si>
  <si>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</si>
  <si>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</si>
  <si>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</si>
  <si>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</si>
  <si>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</si>
  <si>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</si>
  <si>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</si>
  <si>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</si>
  <si>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</si>
  <si>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</si>
  <si>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</si>
  <si>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</si>
  <si>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</si>
  <si>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</si>
  <si>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</si>
  <si>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</si>
  <si>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</si>
  <si>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</si>
  <si>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</si>
  <si>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</si>
  <si>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</si>
  <si>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</si>
  <si>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</si>
  <si>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</si>
  <si>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</si>
  <si>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</si>
  <si>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</si>
  <si>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</si>
  <si>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</si>
  <si>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</si>
  <si>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</si>
  <si>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</si>
  <si>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</si>
  <si>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</si>
  <si>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</si>
  <si>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</si>
  <si>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</si>
  <si>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</si>
  <si>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</si>
  <si>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</si>
  <si>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</si>
  <si>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</si>
  <si>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</si>
  <si>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</si>
  <si>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</si>
  <si>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</si>
  <si>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</si>
  <si>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</si>
  <si>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</si>
  <si>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</si>
  <si>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</si>
  <si>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</si>
  <si>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</si>
  <si>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</si>
  <si>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</si>
  <si>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</si>
  <si>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</si>
  <si>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</si>
  <si>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</si>
  <si>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</si>
  <si>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</si>
  <si>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</si>
  <si>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</si>
  <si>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</si>
  <si>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</si>
  <si>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</si>
  <si>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</si>
  <si>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</si>
  <si>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</si>
  <si>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</si>
  <si>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</si>
  <si>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</si>
  <si>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</si>
  <si>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</si>
  <si>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</si>
  <si>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</si>
  <si>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</si>
  <si>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</si>
  <si>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</si>
  <si>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</si>
  <si>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</si>
  <si>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</si>
  <si>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</si>
  <si>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</si>
  <si>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</si>
  <si>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</si>
  <si>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</si>
  <si>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</si>
  <si>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</si>
  <si>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</si>
  <si>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</si>
  <si>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</si>
  <si>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</si>
  <si>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</si>
  <si>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</si>
  <si>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</si>
  <si>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</si>
  <si>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</si>
  <si>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</si>
  <si>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</si>
  <si>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</si>
  <si>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</si>
  <si>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</si>
  <si>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</si>
  <si>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</si>
  <si>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</si>
  <si>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</si>
  <si>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</si>
  <si>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</si>
  <si>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</si>
  <si>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</si>
  <si>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</si>
  <si>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</si>
  <si>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</si>
  <si>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</si>
  <si>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</si>
  <si>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</si>
  <si>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</si>
  <si>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</si>
  <si>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</si>
  <si>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</si>
  <si>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</si>
  <si>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</si>
  <si>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</si>
  <si>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</si>
  <si>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</si>
  <si>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</si>
  <si>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</si>
  <si>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</si>
  <si>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</si>
  <si>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</si>
  <si>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</si>
  <si>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</si>
  <si>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</si>
  <si>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</si>
  <si>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</si>
  <si>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</si>
  <si>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</si>
  <si>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</si>
  <si>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</si>
  <si>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</si>
  <si>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</si>
  <si>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</si>
  <si>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</si>
  <si>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</si>
  <si>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</si>
  <si>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</si>
  <si>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</si>
  <si>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</si>
  <si>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</si>
  <si>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</si>
  <si>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</si>
  <si>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</si>
  <si>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</si>
  <si>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</si>
  <si>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</si>
  <si>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</si>
  <si>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</si>
  <si>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</si>
  <si>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</si>
  <si>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</si>
  <si>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</si>
  <si>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</si>
  <si>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</si>
  <si>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</si>
  <si>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</si>
  <si>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</si>
  <si>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</si>
  <si>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</si>
  <si>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</si>
  <si>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</si>
  <si>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</si>
  <si>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</si>
  <si>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</si>
  <si>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</si>
  <si>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</si>
  <si>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</si>
  <si>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</si>
  <si>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</si>
  <si>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</si>
  <si>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</si>
  <si>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</si>
  <si>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</si>
  <si>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</si>
  <si>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</si>
  <si>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</si>
  <si>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</si>
  <si>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</si>
  <si>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</si>
  <si>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</si>
  <si>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</si>
  <si>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</si>
  <si>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</si>
  <si>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</si>
  <si>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</si>
  <si>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</si>
  <si>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</si>
  <si>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</si>
  <si>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</si>
  <si>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</si>
  <si>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</si>
  <si>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</si>
  <si>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</si>
  <si>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</si>
  <si>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</si>
  <si>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</si>
  <si>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</si>
  <si>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</si>
  <si>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</si>
  <si>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</si>
  <si>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</si>
  <si>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</si>
  <si>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</si>
  <si>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</si>
  <si>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</si>
  <si>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</si>
  <si>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</si>
  <si>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</si>
  <si>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</si>
  <si>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</si>
  <si>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</si>
  <si>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</si>
  <si>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</si>
  <si>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</si>
  <si>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</si>
  <si>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</si>
  <si>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</si>
  <si>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</si>
  <si>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</si>
  <si>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</si>
  <si>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</si>
  <si>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</si>
  <si>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</si>
  <si>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</si>
  <si>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</si>
  <si>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</si>
  <si>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</si>
  <si>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</si>
  <si>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</si>
  <si>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</si>
  <si>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</si>
  <si>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</si>
  <si>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</si>
  <si>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</si>
  <si>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</si>
  <si>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</si>
  <si>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</si>
  <si>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</si>
  <si>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</si>
  <si>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</si>
  <si>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</si>
  <si>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</si>
  <si>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</si>
  <si>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</si>
  <si>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</si>
  <si>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</si>
  <si>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</si>
  <si>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</si>
  <si>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</si>
  <si>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</si>
  <si>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</si>
  <si>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</si>
  <si>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</si>
  <si>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</si>
  <si>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</si>
  <si>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</si>
  <si>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</si>
  <si>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</si>
  <si>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</si>
  <si>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</si>
  <si>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</si>
  <si>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</si>
  <si>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</si>
  <si>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</si>
  <si>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</si>
  <si>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</si>
  <si>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</si>
  <si>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</si>
  <si>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</si>
  <si>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</si>
  <si>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</si>
  <si>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</si>
  <si>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</si>
  <si>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</si>
  <si>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</si>
  <si>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</si>
  <si>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</si>
  <si>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</si>
  <si>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</si>
  <si>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</si>
  <si>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</si>
  <si>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</si>
  <si>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</si>
  <si>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</si>
  <si>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</si>
  <si>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</si>
  <si>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</si>
  <si>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</si>
  <si>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</si>
  <si>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</si>
  <si>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</si>
  <si>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</si>
  <si>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</si>
  <si>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</si>
  <si>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</si>
  <si>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</si>
  <si>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</si>
  <si>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</si>
  <si>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</si>
  <si>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</si>
  <si>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</si>
  <si>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</si>
  <si>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</si>
  <si>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</si>
  <si>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</si>
  <si>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</si>
  <si>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</si>
  <si>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</si>
  <si>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</si>
  <si>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</si>
  <si>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</si>
  <si>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</si>
  <si>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</si>
  <si>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</si>
  <si>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</si>
  <si>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</si>
  <si>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</si>
  <si>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</si>
  <si>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</si>
  <si>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</si>
  <si>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</si>
  <si>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</si>
  <si>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</si>
  <si>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</si>
  <si>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</si>
  <si>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</si>
  <si>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</si>
  <si>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</si>
  <si>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</si>
  <si>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</si>
  <si>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</si>
  <si>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</si>
  <si>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</si>
  <si>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</si>
  <si>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</si>
  <si>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</si>
  <si>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</si>
  <si>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</si>
  <si>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</si>
  <si>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</si>
  <si>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</si>
  <si>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</si>
  <si>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</si>
  <si>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</si>
  <si>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</si>
  <si>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</si>
  <si>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</si>
  <si>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</si>
  <si>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</si>
  <si>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</si>
  <si>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</si>
  <si>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</si>
  <si>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</si>
  <si>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</si>
  <si>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</si>
  <si>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</si>
  <si>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</si>
  <si>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</si>
  <si>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</si>
  <si>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</si>
  <si>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</si>
  <si>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</si>
  <si>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</si>
  <si>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</si>
  <si>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</si>
  <si>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</si>
  <si>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</si>
  <si>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</si>
  <si>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</si>
  <si>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</si>
  <si>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</si>
  <si>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</si>
  <si>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</si>
  <si>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</si>
  <si>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</si>
  <si>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</si>
  <si>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</si>
  <si>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</si>
  <si>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</si>
  <si>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</si>
  <si>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</si>
  <si>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</si>
  <si>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</si>
  <si>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</si>
  <si>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</si>
  <si>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</si>
  <si>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</si>
  <si>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</si>
  <si>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</si>
  <si>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</si>
  <si>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</si>
  <si>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</si>
  <si>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</si>
  <si>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</si>
  <si>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</si>
  <si>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</si>
  <si>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</si>
  <si>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</si>
  <si>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</si>
  <si>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</si>
  <si>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</si>
  <si>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</si>
  <si>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</si>
  <si>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</si>
  <si>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</si>
  <si>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</si>
  <si>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</si>
  <si>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</si>
  <si>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</si>
  <si>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</si>
  <si>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</si>
  <si>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</si>
  <si>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</si>
  <si>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</si>
  <si>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</si>
  <si>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</si>
  <si>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</si>
  <si>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</si>
  <si>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</si>
  <si>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</si>
  <si>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</si>
  <si>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</si>
  <si>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</si>
  <si>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</si>
  <si>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</si>
  <si>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</si>
  <si>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</si>
  <si>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</si>
  <si>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</si>
  <si>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</si>
  <si>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</si>
  <si>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</si>
  <si>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</si>
  <si>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</si>
  <si>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</si>
  <si>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</si>
  <si>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</si>
  <si>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</si>
  <si>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</si>
  <si>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</si>
  <si>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</si>
  <si>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</si>
  <si>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</si>
  <si>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</si>
  <si>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</si>
  <si>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</si>
  <si>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</si>
  <si>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</si>
  <si>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</si>
  <si>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</si>
  <si>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</si>
  <si>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</si>
  <si>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</si>
  <si>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</si>
  <si>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</si>
  <si>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</si>
  <si>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</si>
  <si>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</si>
  <si>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</si>
  <si>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</si>
  <si>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</si>
  <si>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</si>
  <si>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</si>
  <si>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</si>
  <si>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</si>
  <si>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</si>
  <si>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</si>
  <si>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</si>
  <si>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</si>
  <si>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</si>
  <si>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</si>
  <si>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</si>
  <si>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</si>
  <si>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</si>
  <si>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</si>
  <si>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</si>
  <si>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</si>
  <si>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</si>
  <si>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</si>
  <si>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</si>
  <si>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</si>
  <si>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</si>
  <si>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</si>
  <si>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</si>
  <si>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</si>
  <si>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</si>
  <si>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</si>
  <si>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</si>
  <si>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</si>
  <si>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</si>
  <si>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</si>
  <si>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</si>
  <si>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</si>
  <si>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</si>
  <si>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</si>
  <si>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</si>
  <si>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</si>
  <si>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</si>
  <si>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</si>
  <si>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</si>
  <si>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</si>
  <si>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</si>
  <si>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</si>
  <si>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</si>
  <si>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</si>
  <si>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</si>
  <si>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</si>
  <si>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</si>
  <si>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</si>
  <si>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</si>
  <si>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</si>
  <si>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</si>
  <si>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</si>
  <si>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</si>
  <si>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</si>
  <si>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</si>
  <si>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</si>
  <si>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</si>
  <si>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</si>
  <si>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</si>
  <si>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</si>
  <si>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</si>
  <si>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</si>
  <si>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</si>
  <si>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</si>
  <si>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</si>
  <si>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</si>
  <si>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</si>
  <si>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</si>
  <si>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</si>
  <si>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</si>
  <si>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</si>
  <si>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</si>
  <si>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</si>
  <si>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</si>
  <si>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</si>
  <si>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</si>
  <si>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</si>
  <si>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</si>
  <si>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</si>
  <si>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</si>
  <si>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</si>
  <si>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</si>
  <si>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</si>
  <si>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</si>
  <si>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</si>
  <si>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</si>
  <si>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</si>
  <si>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</si>
  <si>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</si>
  <si>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</si>
  <si>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</si>
  <si>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</si>
  <si>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</si>
  <si>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</si>
  <si>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</si>
  <si>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</si>
  <si>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</si>
  <si>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</si>
  <si>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</si>
  <si>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</si>
  <si>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</si>
  <si>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</si>
  <si>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</si>
  <si>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</si>
  <si>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</si>
  <si>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</si>
  <si>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</si>
  <si>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</si>
  <si>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</si>
  <si>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</si>
  <si>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</si>
  <si>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</si>
  <si>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</si>
  <si>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</si>
  <si>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</si>
  <si>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</si>
  <si>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</si>
  <si>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</si>
  <si>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</si>
  <si>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</si>
  <si>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</si>
  <si>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</si>
  <si>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</si>
  <si>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</si>
  <si>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</si>
  <si>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</si>
  <si>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</si>
  <si>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</si>
  <si>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</si>
  <si>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</si>
  <si>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</si>
  <si>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</si>
  <si>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</si>
  <si>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</si>
  <si>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</si>
  <si>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</si>
  <si>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</si>
  <si>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</si>
  <si>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</si>
  <si>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</si>
  <si>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</si>
  <si>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</si>
  <si>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</si>
  <si>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</si>
  <si>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</si>
  <si>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</si>
  <si>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</si>
  <si>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</si>
  <si>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</si>
  <si>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</si>
  <si>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</si>
  <si>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</si>
  <si>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</si>
  <si>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</si>
  <si>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</si>
  <si>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</si>
  <si>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</si>
  <si>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</si>
  <si>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</si>
  <si>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</si>
  <si>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</si>
  <si>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</si>
  <si>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</si>
  <si>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</si>
  <si>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</si>
  <si>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</si>
  <si>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</si>
  <si>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</si>
  <si>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</si>
  <si>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</si>
  <si>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</si>
  <si>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</si>
  <si>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</si>
  <si>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</si>
  <si>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</si>
  <si>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</si>
  <si>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</si>
  <si>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</si>
  <si>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</si>
  <si>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</si>
  <si>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</si>
  <si>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</si>
  <si>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</si>
  <si>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</si>
  <si>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</si>
  <si>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</si>
  <si>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</si>
  <si>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</si>
  <si>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</si>
  <si>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</si>
  <si>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</si>
  <si>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</si>
  <si>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</si>
  <si>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</si>
  <si>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</si>
  <si>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</si>
  <si>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</si>
  <si>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</si>
  <si>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</si>
  <si>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</si>
  <si>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</si>
  <si>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</si>
  <si>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</si>
  <si>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</si>
  <si>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</si>
  <si>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</si>
  <si>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</si>
  <si>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</si>
  <si>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</si>
  <si>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</si>
  <si>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</si>
  <si>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</si>
  <si>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</si>
  <si>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</si>
  <si>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</si>
  <si>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</si>
  <si>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</si>
  <si>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</si>
  <si>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</si>
  <si>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</si>
  <si>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</si>
  <si>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</si>
  <si>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</si>
  <si>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</si>
  <si>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</si>
  <si>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</si>
  <si>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</si>
  <si>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</si>
  <si>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</si>
  <si>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</si>
  <si>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</si>
  <si>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</si>
  <si>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</si>
  <si>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</si>
  <si>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</si>
  <si>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</si>
  <si>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</si>
  <si>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</si>
  <si>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</si>
  <si>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</si>
  <si>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</si>
  <si>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</si>
  <si>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</si>
  <si>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</si>
  <si>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</si>
  <si>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</si>
  <si>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</si>
  <si>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</si>
  <si>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</si>
  <si>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</si>
  <si>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</si>
  <si>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</si>
  <si>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</si>
  <si>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</si>
  <si>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</si>
  <si>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</si>
  <si>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</si>
  <si>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</si>
  <si>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</si>
  <si>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</si>
  <si>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</si>
  <si>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</si>
  <si>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</si>
  <si>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</si>
  <si>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</si>
  <si>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</si>
  <si>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</si>
  <si>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</si>
  <si>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</si>
  <si>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</si>
  <si>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</si>
  <si>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</si>
  <si>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</si>
  <si>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</si>
  <si>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</si>
  <si>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</si>
  <si>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</si>
  <si>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</si>
  <si>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</si>
  <si>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</si>
  <si>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</si>
  <si>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</si>
  <si>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</si>
  <si>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</si>
  <si>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</si>
  <si>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</si>
  <si>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</si>
  <si>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</si>
  <si>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</si>
  <si>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</si>
  <si>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</si>
  <si>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</si>
  <si>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</si>
  <si>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</si>
  <si>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</si>
  <si>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</si>
  <si>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</si>
  <si>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</si>
  <si>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</si>
  <si>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</si>
  <si>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</si>
  <si>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</si>
  <si>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</si>
  <si>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</si>
  <si>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</si>
  <si>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</si>
  <si>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</si>
  <si>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</si>
  <si>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</si>
  <si>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</si>
  <si>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</si>
  <si>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</si>
  <si>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</si>
  <si>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</si>
  <si>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</si>
  <si>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</si>
  <si>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</si>
  <si>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</si>
  <si>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</si>
  <si>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</si>
  <si>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</si>
  <si>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</si>
  <si>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</si>
  <si>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</si>
  <si>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</si>
  <si>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</si>
  <si>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</si>
  <si>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</si>
  <si>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</si>
  <si>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</si>
  <si>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</si>
  <si>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</si>
  <si>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</si>
  <si>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</si>
  <si>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</si>
  <si>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</si>
  <si>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</si>
  <si>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</si>
  <si>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</si>
  <si>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</si>
  <si>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</si>
  <si>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</si>
  <si>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</si>
  <si>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</si>
  <si>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</si>
  <si>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</si>
  <si>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</si>
  <si>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</si>
  <si>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</si>
  <si>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</si>
  <si>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</si>
  <si>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</si>
  <si>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</si>
  <si>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</si>
  <si>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</si>
  <si>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</si>
  <si>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</si>
  <si>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</si>
  <si>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</si>
  <si>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</si>
  <si>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</si>
  <si>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</si>
  <si>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</si>
  <si>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</si>
  <si>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</si>
  <si>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</si>
  <si>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</si>
  <si>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</si>
  <si>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</si>
  <si>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</si>
  <si>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</si>
  <si>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</si>
  <si>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</si>
  <si>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</si>
  <si>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</si>
  <si>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</si>
  <si>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</si>
  <si>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</si>
  <si>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</si>
  <si>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</si>
  <si>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</si>
  <si>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</si>
  <si>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</si>
  <si>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</si>
  <si>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</si>
  <si>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</si>
  <si>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</si>
  <si>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</si>
  <si>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</si>
  <si>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</si>
  <si>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</si>
  <si>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</si>
  <si>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</si>
  <si>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</si>
  <si>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</si>
  <si>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</si>
  <si>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</si>
  <si>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</si>
  <si>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</si>
  <si>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</si>
  <si>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</si>
  <si>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</si>
  <si>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</si>
  <si>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</si>
  <si>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</si>
  <si>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</si>
  <si>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</si>
  <si>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</si>
  <si>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</si>
  <si>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</si>
  <si>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</si>
  <si>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</si>
  <si>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</si>
  <si>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</si>
  <si>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</si>
  <si>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</si>
  <si>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</si>
  <si>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</si>
  <si>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</si>
  <si>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</si>
  <si>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</si>
  <si>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</si>
  <si>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</si>
  <si>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</si>
  <si>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</si>
  <si>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</si>
  <si>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</si>
  <si>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</si>
  <si>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</si>
  <si>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</si>
  <si>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</si>
  <si>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</si>
  <si>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</si>
  <si>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</si>
  <si>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</si>
  <si>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</si>
  <si>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</si>
  <si>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</si>
  <si>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</si>
  <si>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</si>
  <si>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</si>
  <si>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</si>
  <si>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</si>
  <si>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</si>
  <si>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</si>
  <si>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</si>
  <si>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</si>
  <si>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</si>
  <si>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</si>
  <si>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</si>
  <si>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</si>
  <si>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</si>
  <si>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</si>
  <si>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</si>
  <si>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</si>
  <si>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</si>
  <si>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</si>
  <si>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</si>
  <si>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</si>
  <si>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</si>
  <si>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</si>
  <si>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</si>
  <si>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</si>
  <si>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</si>
  <si>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</si>
  <si>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</si>
  <si>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</si>
  <si>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</si>
  <si>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</si>
  <si>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</si>
  <si>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</si>
  <si>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</si>
  <si>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</si>
  <si>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</si>
  <si>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</si>
  <si>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</si>
  <si>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</si>
  <si>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</si>
  <si>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</si>
  <si>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</si>
  <si>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</si>
  <si>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</si>
  <si>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</si>
  <si>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</si>
  <si>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</si>
  <si>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</si>
  <si>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</si>
  <si>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</si>
  <si>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</si>
  <si>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</si>
  <si>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</si>
  <si>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</si>
  <si>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</si>
  <si>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</si>
  <si>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</si>
  <si>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</si>
  <si>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</si>
  <si>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</si>
  <si>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</si>
  <si>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</si>
  <si>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</si>
  <si>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</si>
  <si>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</si>
  <si>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</si>
  <si>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</si>
  <si>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</si>
  <si>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</si>
  <si>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</si>
  <si>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</si>
  <si>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</si>
  <si>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</si>
  <si>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</si>
  <si>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</si>
  <si>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</si>
  <si>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</si>
  <si>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</si>
  <si>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</si>
  <si>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</si>
  <si>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</si>
  <si>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</si>
  <si>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</si>
  <si>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</si>
  <si>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</si>
  <si>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</si>
  <si>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</si>
  <si>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</si>
  <si>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</si>
  <si>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</si>
  <si>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</si>
  <si>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</si>
  <si>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</si>
  <si>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</si>
  <si>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</si>
  <si>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</si>
  <si>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</si>
  <si>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</si>
  <si>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</si>
  <si>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</si>
  <si>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</si>
  <si>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</si>
  <si>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</si>
  <si>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</si>
  <si>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</si>
  <si>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</si>
  <si>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</si>
  <si>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</si>
  <si>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</si>
  <si>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</si>
  <si>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</si>
  <si>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</si>
  <si>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</si>
  <si>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</si>
  <si>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</si>
  <si>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</si>
  <si>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</si>
  <si>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</si>
  <si>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</si>
  <si>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</si>
  <si>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</si>
  <si>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</si>
  <si>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</si>
  <si>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</si>
  <si>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</si>
  <si>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</si>
  <si>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</si>
  <si>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</si>
  <si>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</si>
  <si>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</si>
  <si>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</si>
  <si>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</si>
  <si>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</si>
  <si>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</si>
  <si>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</si>
  <si>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</si>
  <si>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</si>
  <si>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</si>
  <si>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</si>
  <si>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</si>
  <si>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</si>
  <si>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</si>
  <si>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</si>
  <si>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</si>
  <si>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</si>
  <si>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</si>
  <si>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</si>
  <si>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</si>
  <si>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</si>
  <si>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</si>
  <si>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</si>
  <si>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</si>
  <si>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</si>
  <si>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</si>
  <si>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</si>
  <si>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</si>
  <si>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</si>
  <si>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</si>
  <si>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</si>
  <si>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</si>
  <si>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</si>
  <si>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</si>
  <si>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</si>
  <si>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</si>
  <si>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</si>
  <si>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</si>
  <si>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</si>
  <si>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</si>
  <si>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</si>
  <si>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</si>
  <si>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</si>
  <si>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</si>
  <si>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</si>
  <si>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</si>
  <si>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</si>
  <si>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</si>
  <si>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</si>
  <si>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</si>
  <si>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</si>
  <si>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</si>
  <si>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</si>
  <si>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</si>
  <si>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</si>
  <si>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</si>
  <si>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</si>
  <si>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</si>
  <si>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</si>
  <si>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</si>
  <si>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</si>
  <si>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</si>
  <si>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</si>
  <si>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</si>
  <si>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</si>
  <si>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</si>
  <si>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</si>
  <si>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</si>
  <si>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</si>
  <si>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</si>
  <si>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</si>
  <si>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</si>
  <si>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</si>
  <si>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</si>
  <si>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</si>
  <si>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</si>
  <si>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</si>
  <si>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</si>
  <si>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</si>
  <si>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</si>
  <si>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</si>
  <si>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</si>
  <si>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</si>
  <si>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</si>
  <si>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</si>
  <si>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</si>
  <si>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</si>
  <si>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</si>
  <si>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</si>
  <si>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</si>
  <si>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</si>
  <si>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</si>
  <si>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</si>
  <si>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</si>
  <si>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</si>
  <si>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</si>
  <si>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</si>
  <si>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</si>
  <si>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</si>
  <si>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</si>
  <si>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</si>
  <si>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</si>
  <si>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</si>
  <si>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</si>
  <si>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</si>
  <si>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</si>
  <si>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</si>
  <si>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</si>
  <si>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</si>
  <si>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</si>
  <si>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</si>
  <si>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</si>
  <si>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</si>
  <si>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</si>
  <si>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</si>
  <si>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</si>
  <si>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</si>
  <si>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</si>
  <si>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</si>
  <si>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</si>
  <si>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</si>
  <si>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</si>
  <si>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</si>
  <si>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</si>
  <si>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</si>
  <si>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</si>
  <si>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</si>
  <si>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</si>
  <si>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</si>
  <si>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</si>
  <si>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</si>
  <si>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</si>
  <si>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</si>
  <si>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</si>
  <si>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</si>
  <si>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</si>
  <si>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</si>
  <si>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</si>
  <si>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</si>
  <si>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</si>
  <si>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</si>
  <si>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</si>
  <si>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</si>
  <si>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</si>
  <si>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</si>
  <si>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</si>
  <si>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</si>
  <si>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</si>
  <si>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</si>
  <si>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</si>
  <si>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</si>
  <si>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</si>
  <si>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</si>
  <si>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</si>
  <si>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</si>
  <si>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</si>
  <si>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</si>
  <si>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</si>
  <si>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</si>
  <si>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</si>
  <si>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</si>
  <si>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</si>
  <si>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</si>
  <si>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</si>
  <si>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</si>
  <si>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</si>
  <si>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</si>
  <si>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</si>
  <si>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</si>
  <si>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</si>
  <si>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</si>
  <si>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</si>
  <si>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</si>
  <si>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</si>
  <si>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</si>
  <si>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</si>
  <si>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</si>
  <si>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</si>
  <si>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</si>
  <si>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</si>
  <si>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</si>
  <si>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</si>
  <si>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</si>
  <si>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</si>
  <si>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</si>
  <si>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</si>
  <si>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</si>
  <si>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</si>
  <si>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</si>
  <si>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</si>
  <si>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</si>
  <si>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</si>
  <si>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</si>
  <si>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</si>
  <si>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</si>
  <si>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</si>
  <si>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</si>
  <si>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</si>
  <si>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</si>
  <si>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</si>
  <si>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</si>
  <si>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</si>
  <si>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</si>
  <si>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</si>
  <si>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</si>
  <si>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</si>
  <si>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</si>
  <si>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</si>
  <si>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</si>
  <si>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</si>
  <si>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</si>
  <si>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</si>
  <si>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</si>
  <si>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</si>
  <si>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</si>
  <si>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</si>
  <si>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</si>
  <si>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</si>
  <si>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</si>
  <si>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</si>
  <si>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</si>
  <si>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</si>
  <si>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</si>
  <si>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</si>
  <si>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</si>
  <si>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</si>
  <si>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</si>
  <si>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</si>
  <si>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</si>
  <si>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</si>
  <si>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</si>
  <si>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</si>
  <si>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</si>
  <si>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</si>
  <si>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</si>
  <si>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</si>
  <si>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</si>
  <si>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</si>
  <si>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</si>
  <si>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</si>
  <si>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</si>
  <si>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</si>
  <si>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</si>
  <si>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</si>
  <si>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</si>
  <si>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</si>
  <si>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</si>
  <si>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</si>
  <si>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</si>
  <si>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</si>
  <si>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</si>
  <si>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</si>
  <si>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</si>
  <si>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</si>
  <si>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</si>
  <si>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</si>
  <si>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</si>
  <si>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</si>
  <si>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</si>
  <si>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</si>
  <si>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</si>
  <si>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</si>
  <si>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</si>
  <si>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</si>
  <si>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</si>
  <si>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</si>
  <si>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</si>
  <si>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</si>
  <si>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</si>
  <si>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</si>
  <si>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</si>
  <si>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</si>
  <si>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</si>
  <si>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</si>
  <si>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</si>
  <si>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</si>
  <si>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</si>
  <si>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</si>
  <si>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</si>
  <si>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</si>
  <si>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</si>
  <si>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</si>
  <si>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</si>
  <si>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</si>
  <si>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</si>
  <si>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</si>
  <si>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</si>
  <si>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</si>
  <si>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</si>
  <si>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</si>
  <si>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</si>
  <si>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</si>
  <si>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</si>
  <si>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</si>
  <si>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</si>
  <si>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</si>
  <si>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</si>
  <si>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</si>
  <si>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</si>
  <si>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</si>
  <si>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</si>
  <si>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</si>
  <si>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</si>
  <si>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</si>
  <si>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</si>
  <si>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</si>
  <si>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</si>
  <si>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</si>
  <si>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</si>
  <si>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</si>
  <si>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</si>
  <si>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</si>
  <si>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</si>
  <si>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</si>
  <si>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</si>
  <si>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</si>
  <si>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</si>
  <si>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</si>
  <si>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</si>
  <si>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</si>
  <si>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</si>
  <si>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</si>
  <si>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</si>
  <si>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</si>
  <si>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</si>
  <si>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</si>
  <si>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</si>
  <si>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</si>
  <si>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</si>
  <si>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</si>
  <si>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</si>
  <si>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</si>
  <si>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</si>
  <si>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</si>
  <si>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</si>
  <si>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</si>
  <si>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</si>
  <si>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</si>
  <si>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</si>
  <si>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</si>
  <si>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</si>
  <si>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</si>
  <si>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</si>
  <si>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</si>
  <si>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</si>
  <si>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</si>
  <si>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</si>
  <si>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</si>
  <si>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</si>
  <si>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</si>
  <si>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</si>
  <si>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</si>
  <si>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</si>
  <si>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</si>
  <si>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</si>
  <si>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</si>
  <si>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</si>
  <si>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</si>
  <si>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</si>
  <si>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</si>
  <si>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</si>
  <si>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</si>
  <si>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</si>
  <si>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</si>
  <si>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</si>
  <si>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</si>
  <si>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</si>
  <si>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</si>
  <si>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</si>
  <si>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</si>
  <si>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</si>
  <si>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</si>
  <si>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</si>
  <si>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</si>
  <si>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</si>
  <si>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</si>
  <si>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</si>
  <si>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</si>
  <si>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</si>
  <si>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</si>
  <si>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</si>
  <si>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</si>
  <si>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</si>
  <si>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</si>
  <si>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</si>
  <si>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</si>
  <si>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</si>
  <si>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</si>
  <si>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</si>
  <si>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</si>
  <si>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</si>
  <si>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</si>
  <si>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</si>
  <si>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</si>
  <si>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</si>
  <si>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</si>
  <si>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</si>
  <si>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</si>
  <si>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</si>
  <si>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</si>
  <si>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</si>
  <si>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</si>
  <si>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</si>
  <si>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</si>
  <si>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</si>
  <si>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</si>
  <si>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</si>
  <si>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</si>
  <si>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</si>
  <si>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</si>
  <si>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</si>
  <si>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</si>
  <si>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</si>
  <si>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</si>
  <si>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</si>
  <si>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</si>
  <si>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</si>
  <si>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</si>
  <si>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</si>
  <si>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</si>
  <si>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</si>
  <si>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</si>
  <si>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</si>
  <si>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</si>
  <si>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</si>
  <si>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</si>
  <si>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</si>
  <si>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</si>
  <si>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</si>
  <si>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</si>
  <si>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</si>
  <si>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</si>
  <si>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</si>
  <si>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</si>
  <si>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</si>
  <si>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</si>
  <si>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</si>
  <si>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</si>
  <si>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</si>
  <si>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</si>
  <si>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</si>
  <si>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</si>
  <si>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</si>
  <si>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</si>
  <si>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</si>
  <si>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</si>
  <si>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</si>
  <si>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</si>
  <si>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</si>
  <si>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</si>
  <si>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</si>
  <si>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</si>
  <si>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</si>
  <si>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</si>
  <si>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</si>
  <si>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</si>
  <si>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</si>
  <si>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</si>
  <si>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</si>
  <si>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</si>
  <si>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</si>
  <si>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</si>
  <si>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</si>
  <si>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</si>
  <si>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</si>
  <si>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</si>
  <si>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</si>
  <si>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</si>
  <si>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</si>
  <si>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</si>
  <si>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</si>
  <si>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</si>
  <si>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</si>
  <si>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</si>
  <si>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</si>
  <si>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</si>
  <si>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</si>
  <si>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</si>
  <si>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</si>
  <si>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</si>
  <si>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</si>
  <si>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</si>
  <si>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</si>
  <si>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</si>
  <si>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</si>
  <si>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</si>
  <si>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</si>
  <si>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</si>
  <si>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</si>
  <si>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</si>
  <si>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</si>
  <si>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</si>
  <si>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</si>
  <si>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</si>
  <si>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</si>
  <si>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</si>
  <si>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</si>
  <si>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</si>
  <si>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</si>
  <si>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</si>
  <si>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</si>
  <si>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</si>
  <si>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</si>
  <si>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</si>
  <si>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</si>
  <si>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</si>
  <si>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</si>
  <si>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</si>
  <si>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</si>
  <si>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</si>
  <si>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</si>
  <si>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</si>
  <si>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</si>
  <si>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</si>
  <si>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</si>
  <si>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</si>
  <si>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</si>
  <si>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</si>
  <si>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</si>
  <si>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</si>
  <si>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</si>
  <si>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</si>
  <si>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</si>
  <si>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</si>
  <si>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</si>
  <si>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</si>
  <si>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</si>
  <si>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</si>
  <si>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</si>
  <si>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</si>
  <si>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</si>
  <si>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</si>
  <si>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</si>
  <si>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</si>
  <si>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</si>
  <si>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</si>
  <si>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</si>
  <si>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</si>
  <si>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</si>
  <si>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</si>
  <si>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</si>
  <si>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</si>
  <si>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</si>
  <si>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</si>
  <si>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</si>
  <si>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</si>
  <si>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</si>
  <si>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</si>
  <si>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</si>
  <si>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</si>
  <si>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</si>
  <si>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</si>
  <si>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</si>
  <si>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</si>
  <si>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</si>
  <si>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</si>
  <si>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</si>
  <si>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</si>
  <si>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</si>
  <si>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</si>
  <si>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</si>
  <si>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</si>
  <si>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</si>
  <si>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</si>
  <si>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</si>
  <si>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</si>
  <si>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</si>
  <si>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</si>
  <si>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</si>
  <si>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</si>
  <si>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</si>
  <si>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</si>
  <si>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</si>
  <si>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</si>
  <si>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</si>
  <si>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</si>
  <si>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</si>
  <si>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</si>
  <si>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</si>
  <si>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</si>
  <si>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</si>
  <si>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</si>
  <si>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</si>
  <si>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</si>
  <si>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</si>
  <si>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</si>
  <si>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</si>
  <si>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</si>
  <si>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</si>
  <si>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</si>
  <si>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</si>
  <si>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</si>
  <si>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</si>
  <si>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</si>
  <si>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</si>
  <si>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</si>
  <si>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</si>
  <si>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</si>
  <si>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</si>
  <si>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</si>
  <si>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</si>
  <si>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</si>
  <si>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</si>
  <si>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</si>
  <si>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</si>
  <si>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</si>
  <si>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</si>
  <si>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</si>
  <si>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</si>
  <si>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</si>
  <si>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</si>
  <si>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</si>
  <si>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</si>
  <si>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</si>
  <si>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</si>
  <si>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</si>
  <si>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</si>
  <si>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</si>
  <si>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</si>
  <si>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</si>
  <si>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</si>
  <si>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</si>
  <si>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</si>
  <si>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</si>
  <si>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</si>
  <si>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</si>
  <si>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</si>
  <si>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</si>
  <si>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</si>
  <si>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</si>
  <si>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</si>
  <si>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</si>
  <si>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</si>
  <si>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</si>
  <si>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</si>
  <si>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</si>
  <si>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</si>
  <si>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</si>
  <si>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</si>
  <si>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</si>
  <si>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</si>
  <si>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</si>
  <si>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</si>
  <si>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</si>
  <si>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</si>
  <si>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</si>
  <si>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</si>
  <si>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</si>
  <si>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</si>
  <si>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</si>
  <si>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</si>
  <si>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</si>
  <si>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</si>
  <si>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</si>
  <si>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</si>
  <si>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</si>
  <si>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</si>
  <si>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</si>
  <si>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</si>
  <si>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</si>
  <si>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</si>
  <si>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</si>
  <si>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</si>
  <si>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</si>
  <si>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</si>
  <si>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</si>
  <si>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</si>
  <si>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</si>
  <si>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</si>
  <si>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</si>
  <si>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</si>
  <si>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</si>
  <si>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</si>
  <si>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</si>
  <si>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</si>
  <si>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</si>
  <si>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</si>
  <si>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</si>
  <si>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</si>
  <si>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</si>
  <si>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</si>
  <si>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</si>
  <si>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</si>
  <si>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</si>
  <si>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</si>
  <si>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</si>
  <si>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</si>
  <si>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</si>
  <si>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</si>
  <si>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</si>
  <si>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</si>
  <si>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</si>
  <si>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</si>
  <si>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</si>
  <si>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</si>
  <si>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</si>
  <si>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</si>
  <si>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</si>
  <si>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</si>
  <si>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</si>
  <si>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</si>
  <si>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</si>
  <si>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</si>
  <si>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</si>
  <si>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</si>
  <si>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</si>
  <si>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</si>
  <si>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</si>
  <si>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</si>
  <si>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</si>
  <si>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</si>
  <si>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</si>
  <si>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</si>
  <si>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</si>
  <si>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</si>
  <si>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</si>
  <si>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</si>
  <si>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</si>
  <si>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</si>
  <si>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</si>
  <si>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</si>
  <si>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</si>
  <si>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</si>
  <si>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</si>
  <si>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</si>
  <si>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</si>
  <si>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</si>
  <si>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</si>
  <si>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</si>
  <si>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</si>
  <si>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</si>
  <si>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</si>
  <si>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</si>
  <si>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</si>
  <si>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</si>
  <si>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</si>
  <si>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</si>
  <si>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</si>
  <si>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</si>
  <si>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</si>
  <si>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</si>
  <si>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</si>
  <si>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</si>
  <si>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</si>
  <si>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</si>
  <si>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</si>
  <si>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</si>
  <si>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</si>
  <si>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</si>
  <si>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</si>
  <si>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</si>
  <si>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</si>
  <si>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</si>
  <si>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</si>
  <si>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</si>
  <si>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</si>
  <si>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</si>
  <si>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</si>
  <si>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</si>
  <si>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</si>
  <si>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</si>
  <si>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</si>
  <si>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</si>
  <si>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</si>
  <si>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</si>
  <si>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</si>
  <si>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</si>
  <si>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</si>
  <si>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</si>
  <si>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</si>
  <si>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</si>
  <si>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</si>
  <si>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</si>
  <si>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</si>
  <si>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</si>
  <si>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</si>
  <si>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</si>
  <si>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</si>
  <si>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</si>
  <si>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</si>
  <si>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</si>
  <si>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</si>
  <si>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</si>
  <si>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</si>
  <si>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</si>
  <si>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</si>
  <si>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</si>
  <si>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</si>
  <si>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</si>
  <si>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</si>
  <si>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</si>
  <si>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</si>
  <si>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</si>
  <si>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</si>
  <si>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</si>
  <si>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</si>
  <si>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</si>
  <si>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</si>
  <si>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</si>
  <si>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</si>
  <si>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</si>
  <si>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</si>
  <si>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</si>
  <si>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</si>
  <si>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</si>
  <si>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</si>
  <si>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</si>
  <si>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</si>
  <si>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</si>
  <si>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</si>
  <si>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</si>
  <si>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</si>
  <si>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</si>
  <si>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</si>
  <si>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</si>
  <si>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</si>
  <si>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</si>
  <si>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</si>
  <si>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</si>
  <si>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</si>
  <si>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</si>
  <si>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</si>
  <si>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</si>
  <si>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</si>
  <si>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</si>
  <si>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</si>
  <si>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</si>
  <si>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</si>
  <si>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</si>
  <si>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</si>
  <si>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</si>
  <si>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</si>
  <si>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</si>
  <si>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</si>
  <si>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</si>
  <si>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</si>
  <si>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</si>
  <si>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</si>
  <si>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</si>
  <si>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</si>
  <si>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</si>
  <si>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</si>
  <si>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</si>
  <si>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</si>
  <si>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</si>
  <si>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</si>
  <si>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</si>
  <si>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</si>
  <si>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</si>
  <si>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</si>
  <si>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</si>
  <si>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</si>
  <si>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</si>
  <si>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</si>
  <si>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</si>
  <si>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</si>
  <si>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</si>
  <si>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</si>
  <si>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</si>
  <si>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</si>
  <si>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</si>
  <si>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</si>
  <si>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</si>
  <si>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</si>
  <si>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</si>
  <si>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</si>
  <si>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</si>
  <si>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</si>
  <si>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</si>
  <si>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</si>
  <si>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</si>
  <si>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</si>
  <si>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</si>
  <si>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</si>
  <si>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</si>
  <si>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</si>
  <si>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</si>
  <si>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</si>
  <si>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</si>
  <si>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</si>
  <si>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</si>
  <si>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</si>
  <si>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</si>
  <si>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</si>
  <si>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</si>
  <si>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</si>
  <si>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</si>
  <si>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</si>
  <si>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</si>
  <si>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</si>
  <si>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</si>
  <si>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</si>
  <si>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</si>
  <si>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</si>
  <si>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</si>
  <si>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</si>
  <si>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</si>
  <si>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</si>
  <si>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</si>
  <si>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</si>
  <si>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</si>
  <si>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</si>
  <si>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</si>
  <si>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</si>
  <si>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</si>
  <si>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</si>
  <si>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</si>
  <si>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</si>
  <si>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</si>
  <si>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</si>
  <si>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</si>
  <si>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</si>
  <si>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</si>
  <si>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</si>
  <si>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</si>
  <si>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</si>
  <si>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</si>
  <si>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</si>
  <si>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</si>
  <si>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</si>
  <si>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</si>
  <si>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</si>
  <si>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</si>
  <si>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</si>
  <si>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</si>
  <si>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</si>
  <si>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</si>
  <si>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</si>
  <si>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</si>
  <si>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</si>
  <si>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</si>
  <si>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</si>
  <si>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</si>
  <si>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</si>
  <si>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</si>
  <si>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</si>
  <si>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</si>
  <si>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</si>
  <si>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</si>
  <si>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</si>
  <si>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</si>
  <si>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</si>
  <si>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</si>
  <si>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</si>
  <si>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</si>
  <si>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</si>
  <si>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</si>
  <si>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</si>
  <si>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</si>
  <si>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</si>
  <si>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</si>
  <si>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</si>
  <si>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</si>
  <si>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</si>
  <si>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</si>
  <si>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</si>
  <si>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</si>
  <si>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</si>
  <si>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</si>
  <si>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</si>
  <si>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</si>
  <si>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</si>
  <si>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</si>
  <si>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</si>
  <si>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</si>
  <si>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</si>
  <si>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</si>
  <si>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</si>
  <si>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</si>
  <si>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</si>
  <si>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</si>
  <si>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</si>
  <si>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</si>
  <si>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</si>
  <si>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</si>
  <si>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</si>
  <si>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</si>
  <si>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</si>
  <si>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</si>
  <si>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</si>
  <si>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</si>
  <si>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</si>
  <si>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</si>
  <si>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</si>
  <si>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</si>
  <si>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</si>
  <si>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</si>
  <si>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</si>
  <si>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</si>
  <si>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</si>
  <si>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</si>
  <si>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</si>
  <si>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</si>
  <si>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</si>
  <si>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</si>
  <si>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</si>
  <si>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</si>
  <si>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</si>
  <si>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</si>
  <si>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</si>
  <si>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</si>
  <si>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</si>
  <si>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</si>
  <si>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</si>
  <si>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</si>
  <si>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</si>
  <si>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</si>
  <si>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</si>
  <si>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</si>
  <si>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</si>
  <si>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</si>
  <si>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</si>
  <si>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</si>
  <si>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</si>
  <si>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</si>
  <si>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</si>
  <si>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</si>
  <si>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</si>
  <si>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</si>
  <si>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</si>
  <si>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</si>
  <si>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</si>
  <si>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</si>
  <si>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</si>
  <si>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</si>
  <si>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</si>
  <si>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</si>
  <si>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</si>
  <si>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</si>
  <si>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</si>
  <si>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</si>
  <si>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</si>
  <si>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</si>
  <si>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</si>
  <si>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</si>
  <si>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</si>
  <si>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</si>
  <si>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</si>
  <si>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</si>
  <si>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</si>
  <si>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</si>
  <si>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</si>
  <si>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</si>
  <si>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</si>
  <si>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</si>
  <si>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</si>
  <si>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</si>
  <si>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</si>
  <si>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</si>
  <si>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</si>
  <si>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</si>
  <si>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</si>
  <si>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</si>
  <si>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</si>
  <si>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</si>
  <si>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</si>
  <si>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</si>
  <si>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</si>
  <si>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</si>
  <si>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</si>
  <si>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</si>
  <si>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</si>
  <si>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</si>
  <si>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</si>
  <si>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</si>
  <si>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</si>
  <si>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</si>
  <si>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</si>
  <si>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</si>
  <si>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</si>
  <si>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</si>
  <si>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</si>
  <si>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</si>
  <si>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</si>
  <si>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</si>
  <si>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</si>
  <si>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</si>
  <si>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</si>
  <si>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</si>
  <si>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</si>
  <si>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</si>
  <si>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</si>
  <si>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</si>
  <si>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</si>
  <si>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</si>
  <si>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</si>
  <si>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</si>
  <si>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</si>
  <si>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</si>
  <si>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</si>
  <si>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</si>
  <si>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</si>
  <si>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</si>
  <si>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</si>
  <si>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</si>
  <si>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</si>
  <si>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</si>
  <si>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</si>
  <si>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</si>
  <si>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</si>
  <si>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</si>
  <si>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</si>
  <si>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</si>
  <si>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</si>
  <si>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</si>
  <si>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</si>
  <si>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</si>
  <si>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</si>
  <si>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</si>
  <si>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</si>
  <si>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</si>
  <si>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</si>
  <si>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</si>
  <si>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</si>
  <si>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</si>
  <si>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</si>
  <si>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</si>
  <si>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</si>
  <si>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</si>
  <si>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</si>
  <si>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</si>
  <si>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</si>
  <si>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</si>
  <si>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</si>
  <si>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</si>
  <si>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</si>
  <si>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</si>
  <si>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</si>
  <si>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</si>
  <si>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</si>
  <si>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</si>
  <si>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</si>
  <si>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</si>
  <si>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</si>
  <si>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</si>
  <si>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</si>
  <si>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</si>
  <si>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</si>
  <si>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</si>
  <si>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</si>
  <si>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</si>
  <si>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</si>
  <si>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</si>
  <si>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</si>
  <si>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</si>
  <si>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</si>
  <si>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</si>
  <si>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</si>
  <si>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</si>
  <si>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</si>
  <si>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</si>
  <si>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</si>
  <si>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</si>
  <si>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</si>
  <si>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</si>
  <si>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</si>
  <si>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</si>
  <si>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</si>
  <si>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</si>
  <si>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</si>
  <si>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</si>
  <si>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</si>
  <si>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</si>
  <si>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</si>
  <si>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</si>
  <si>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</si>
  <si>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</si>
  <si>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</si>
  <si>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</si>
  <si>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</si>
  <si>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</si>
  <si>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</si>
  <si>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</si>
  <si>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</si>
  <si>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</si>
  <si>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</si>
  <si>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</si>
  <si>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</si>
  <si>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</si>
  <si>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</si>
  <si>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</si>
  <si>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</si>
  <si>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</si>
  <si>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</si>
  <si>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</si>
  <si>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</si>
  <si>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</si>
  <si>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</si>
  <si>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</si>
  <si>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</si>
  <si>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</si>
  <si>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</si>
  <si>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</si>
  <si>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</si>
  <si>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</si>
  <si>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</si>
  <si>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</si>
  <si>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</si>
  <si>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</si>
  <si>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</si>
  <si>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</si>
  <si>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</si>
  <si>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</si>
  <si>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</si>
  <si>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</si>
  <si>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</si>
  <si>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</si>
  <si>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</si>
  <si>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</si>
  <si>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</si>
  <si>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</si>
  <si>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</si>
  <si>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</si>
  <si>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</si>
  <si>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</si>
  <si>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</si>
  <si>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</si>
  <si>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</si>
  <si>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</si>
  <si>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</si>
  <si>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</si>
  <si>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</si>
  <si>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</si>
  <si>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</si>
  <si>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</si>
  <si>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</si>
  <si>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</si>
  <si>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</si>
  <si>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</si>
  <si>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</si>
  <si>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</si>
  <si>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</si>
  <si>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</si>
  <si>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</si>
  <si>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</si>
  <si>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</si>
  <si>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</si>
  <si>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</si>
  <si>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</si>
  <si>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</si>
  <si>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</si>
  <si>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</si>
  <si>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</si>
  <si>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</si>
  <si>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</si>
  <si>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</si>
  <si>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</si>
  <si>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</si>
  <si>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</si>
  <si>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</si>
  <si>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</si>
  <si>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</si>
  <si>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</si>
  <si>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</si>
  <si>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</si>
  <si>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</si>
  <si>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</si>
  <si>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</si>
  <si>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</si>
  <si>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</si>
  <si>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</si>
  <si>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</si>
  <si>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</si>
  <si>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</si>
  <si>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</si>
  <si>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</si>
  <si>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</si>
  <si>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</si>
  <si>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</si>
  <si>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</si>
  <si>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</si>
  <si>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</si>
  <si>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</si>
  <si>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</si>
  <si>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</si>
  <si>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</si>
  <si>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</si>
  <si>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</si>
  <si>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</si>
  <si>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</si>
  <si>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</si>
  <si>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</si>
  <si>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</si>
  <si>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</si>
  <si>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</si>
  <si>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</si>
  <si>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</si>
  <si>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</si>
  <si>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</si>
  <si>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</si>
  <si>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</si>
  <si>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</si>
  <si>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</si>
  <si>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</si>
  <si>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</si>
  <si>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</si>
  <si>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</si>
  <si>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</si>
  <si>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</si>
  <si>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</si>
  <si>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</si>
  <si>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</si>
  <si>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</si>
  <si>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</si>
  <si>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</si>
  <si>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</si>
  <si>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</si>
  <si>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</si>
  <si>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</si>
  <si>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</si>
  <si>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</si>
  <si>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</si>
  <si>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</si>
  <si>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</si>
  <si>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</si>
  <si>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</si>
  <si>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</si>
  <si>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</si>
  <si>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</si>
  <si>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</si>
  <si>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</si>
  <si>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</si>
  <si>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</si>
  <si>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</si>
  <si>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</si>
  <si>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</si>
  <si>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</si>
  <si>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</si>
  <si>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</si>
  <si>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</si>
  <si>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</si>
  <si>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</si>
  <si>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</si>
  <si>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</si>
  <si>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</si>
  <si>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</si>
  <si>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</si>
  <si>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</si>
  <si>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</si>
  <si>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</si>
  <si>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</si>
  <si>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</si>
  <si>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</si>
  <si>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</si>
  <si>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</si>
  <si>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</si>
  <si>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</si>
  <si>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</si>
  <si>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</si>
  <si>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</si>
  <si>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</si>
  <si>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</si>
  <si>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</si>
  <si>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</si>
  <si>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</si>
  <si>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</si>
  <si>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</si>
  <si>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</si>
  <si>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</si>
  <si>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</si>
  <si>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</si>
  <si>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</si>
  <si>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</si>
  <si>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</si>
  <si>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</si>
  <si>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</si>
  <si>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</si>
  <si>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</si>
  <si>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</si>
  <si>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</si>
  <si>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</si>
  <si>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</si>
  <si>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</si>
  <si>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</si>
  <si>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</si>
  <si>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</si>
  <si>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</si>
  <si>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</si>
  <si>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</si>
  <si>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</si>
  <si>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</si>
  <si>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</si>
  <si>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</si>
  <si>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</si>
  <si>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</si>
  <si>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</si>
  <si>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</si>
  <si>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</si>
  <si>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</si>
  <si>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</si>
  <si>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</si>
  <si>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</si>
  <si>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</si>
  <si>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</si>
  <si>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</si>
  <si>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</si>
  <si>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</si>
  <si>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</si>
  <si>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</si>
  <si>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</si>
  <si>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</si>
  <si>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</si>
  <si>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</si>
  <si>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</si>
  <si>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</si>
  <si>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</si>
  <si>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</si>
  <si>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</si>
  <si>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</si>
  <si>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</si>
  <si>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</si>
  <si>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</si>
  <si>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</si>
  <si>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</si>
  <si>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</si>
  <si>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</si>
  <si>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</si>
  <si>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</si>
  <si>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</si>
  <si>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</si>
  <si>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</si>
  <si>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</si>
  <si>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</si>
  <si>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</si>
  <si>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</si>
  <si>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</si>
  <si>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</si>
  <si>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</si>
  <si>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</si>
  <si>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</si>
  <si>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</si>
  <si>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</si>
  <si>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</si>
  <si>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</si>
  <si>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</si>
  <si>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</si>
  <si>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</si>
  <si>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</si>
  <si>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</si>
  <si>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</si>
  <si>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</si>
  <si>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</si>
  <si>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</si>
  <si>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</si>
  <si>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</si>
  <si>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</si>
  <si>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</si>
  <si>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</si>
  <si>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</si>
  <si>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</si>
  <si>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</si>
  <si>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</si>
  <si>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</si>
  <si>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</si>
  <si>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</si>
  <si>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</si>
  <si>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</si>
  <si>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</si>
  <si>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</si>
  <si>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</si>
  <si>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</si>
  <si>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</si>
  <si>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</si>
  <si>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</si>
  <si>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</si>
  <si>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</si>
  <si>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</si>
  <si>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</si>
  <si>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</si>
  <si>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</si>
  <si>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</si>
  <si>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</si>
  <si>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</si>
  <si>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</si>
  <si>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</si>
  <si>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</si>
  <si>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</si>
  <si>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</si>
  <si>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</si>
  <si>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</si>
  <si>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</si>
  <si>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</si>
  <si>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</si>
  <si>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</si>
  <si>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</si>
  <si>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</si>
  <si>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</si>
  <si>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</si>
  <si>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</si>
  <si>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</si>
  <si>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</si>
  <si>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</si>
  <si>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</si>
  <si>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</si>
  <si>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</si>
  <si>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</si>
  <si>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</si>
  <si>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</si>
  <si>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</si>
  <si>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</si>
  <si>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</si>
  <si>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</si>
  <si>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</si>
  <si>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</si>
  <si>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</si>
  <si>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</si>
  <si>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</si>
  <si>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</si>
  <si>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</si>
  <si>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</si>
  <si>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</si>
  <si>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</si>
  <si>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</si>
  <si>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</si>
  <si>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</si>
  <si>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</si>
  <si>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</si>
  <si>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</si>
  <si>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</si>
  <si>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</si>
  <si>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</si>
  <si>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</si>
  <si>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</si>
  <si>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</si>
  <si>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</si>
  <si>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</si>
  <si>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</si>
  <si>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</si>
  <si>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</si>
  <si>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</si>
  <si>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</si>
  <si>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</si>
  <si>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</si>
  <si>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</si>
  <si>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</si>
  <si>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</si>
  <si>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</si>
  <si>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</si>
  <si>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</si>
  <si>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</si>
  <si>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</si>
  <si>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</si>
  <si>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</si>
  <si>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</si>
  <si>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</si>
  <si>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</si>
  <si>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</si>
  <si>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</si>
  <si>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</si>
  <si>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</si>
  <si>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</si>
  <si>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</si>
  <si>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</si>
  <si>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</si>
  <si>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</si>
  <si>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</si>
  <si>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</si>
  <si>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</si>
  <si>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</si>
  <si>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</si>
  <si>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</si>
  <si>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</si>
  <si>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</si>
  <si>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</si>
  <si>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</si>
  <si>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</si>
  <si>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</si>
  <si>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</si>
  <si>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</si>
  <si>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</si>
  <si>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</si>
  <si>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</si>
  <si>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</si>
  <si>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</si>
  <si>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</si>
  <si>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</si>
  <si>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</si>
  <si>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</si>
  <si>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</si>
  <si>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</si>
  <si>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</si>
  <si>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</si>
  <si>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</si>
  <si>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</si>
  <si>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</si>
  <si>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</si>
  <si>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</si>
  <si>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</si>
  <si>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</si>
  <si>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</si>
  <si>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</si>
  <si>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</si>
  <si>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</si>
  <si>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</si>
  <si>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</si>
  <si>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</si>
  <si>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</si>
  <si>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</si>
  <si>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</si>
  <si>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</si>
  <si>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</si>
  <si>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</si>
  <si>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</si>
  <si>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</si>
  <si>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</si>
  <si>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</si>
  <si>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</si>
  <si>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</si>
  <si>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</si>
  <si>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</si>
  <si>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</si>
  <si>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</si>
  <si>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</si>
  <si>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</si>
  <si>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</si>
  <si>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</si>
  <si>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</si>
  <si>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</si>
  <si>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</si>
  <si>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</si>
  <si>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</si>
  <si>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</si>
  <si>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</si>
  <si>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</si>
  <si>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</si>
  <si>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</si>
  <si>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</si>
  <si>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</si>
  <si>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</si>
  <si>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</si>
  <si>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</si>
  <si>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</si>
  <si>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</si>
  <si>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</si>
  <si>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</si>
  <si>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</si>
  <si>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</si>
  <si>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</si>
  <si>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</si>
  <si>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</si>
  <si>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</si>
  <si>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</si>
  <si>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</si>
  <si>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</si>
  <si>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</si>
  <si>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</si>
  <si>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</si>
  <si>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</si>
  <si>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</si>
  <si>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</si>
  <si>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</si>
  <si>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</si>
  <si>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</si>
  <si>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</si>
  <si>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</si>
  <si>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</si>
  <si>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</si>
  <si>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</si>
  <si>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</si>
  <si>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</si>
  <si>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</si>
  <si>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</si>
  <si>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</si>
  <si>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</si>
  <si>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</si>
  <si>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</si>
  <si>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</si>
  <si>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</si>
  <si>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</si>
  <si>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</si>
  <si>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</si>
  <si>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</si>
  <si>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</si>
  <si>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</si>
  <si>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</si>
  <si>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</si>
  <si>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</si>
  <si>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</si>
  <si>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</si>
  <si>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</si>
  <si>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</si>
  <si>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</si>
  <si>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</si>
  <si>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</si>
  <si>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</si>
  <si>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</si>
  <si>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</si>
  <si>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</si>
  <si>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</si>
  <si>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</si>
  <si>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</si>
  <si>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</si>
  <si>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</si>
  <si>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</si>
  <si>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</si>
  <si>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</si>
  <si>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</si>
  <si>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</si>
  <si>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</si>
  <si>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</si>
  <si>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</si>
  <si>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</si>
  <si>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</si>
  <si>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</si>
  <si>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</si>
  <si>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</si>
  <si>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</si>
  <si>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</si>
  <si>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</si>
  <si>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</si>
  <si>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</si>
  <si>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</si>
  <si>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</si>
  <si>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</si>
  <si>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</si>
  <si>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</si>
  <si>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</si>
  <si>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</si>
  <si>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</si>
  <si>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</si>
  <si>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</si>
  <si>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</si>
  <si>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</si>
  <si>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</si>
  <si>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</si>
  <si>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</si>
  <si>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</si>
  <si>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</si>
  <si>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</si>
  <si>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</si>
  <si>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</si>
  <si>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</si>
  <si>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</si>
  <si>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</si>
  <si>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</si>
  <si>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</si>
  <si>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</si>
  <si>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</si>
  <si>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</si>
  <si>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</si>
  <si>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</si>
  <si>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</si>
  <si>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</si>
  <si>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</si>
  <si>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</si>
  <si>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</si>
  <si>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</si>
  <si>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</si>
  <si>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</si>
  <si>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</si>
  <si>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</si>
  <si>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</si>
  <si>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</si>
  <si>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</si>
  <si>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</si>
  <si>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</si>
  <si>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</si>
  <si>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</si>
  <si>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</si>
  <si>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</si>
  <si>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</si>
  <si>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</si>
  <si>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</si>
  <si>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</si>
  <si>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</si>
  <si>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</si>
  <si>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</si>
  <si>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</si>
  <si>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</si>
  <si>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</si>
  <si>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</si>
  <si>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</si>
  <si>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</si>
  <si>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</si>
  <si>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</si>
  <si>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</si>
  <si>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</si>
  <si>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</si>
  <si>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</si>
  <si>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</si>
  <si>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</si>
  <si>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</si>
  <si>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</si>
  <si>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</si>
  <si>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</si>
  <si>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</si>
  <si>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</si>
  <si>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</si>
  <si>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</si>
  <si>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</si>
  <si>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</si>
  <si>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</si>
  <si>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</si>
  <si>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</si>
  <si>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</si>
  <si>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</si>
  <si>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</si>
  <si>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</si>
  <si>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</si>
  <si>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</si>
  <si>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</si>
  <si>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</si>
  <si>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</si>
  <si>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</si>
  <si>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</si>
  <si>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</si>
  <si>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</si>
  <si>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</si>
  <si>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</si>
  <si>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</si>
  <si>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</si>
  <si>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</si>
  <si>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</si>
  <si>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</si>
  <si>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</si>
  <si>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</si>
  <si>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</si>
  <si>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</si>
  <si>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</si>
  <si>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</si>
  <si>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</si>
  <si>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</si>
  <si>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</si>
  <si>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</si>
  <si>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</si>
  <si>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</si>
  <si>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</si>
  <si>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</si>
  <si>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</si>
  <si>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</si>
  <si>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</si>
  <si>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</si>
  <si>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</si>
  <si>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</si>
  <si>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</si>
  <si>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</si>
  <si>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</si>
  <si>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</si>
  <si>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</si>
  <si>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</si>
  <si>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</si>
  <si>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</si>
  <si>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</si>
  <si>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</si>
  <si>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</si>
  <si>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</si>
  <si>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</si>
  <si>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</si>
  <si>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</si>
  <si>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</si>
  <si>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</si>
  <si>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</si>
  <si>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</si>
  <si>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</si>
  <si>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</si>
  <si>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</si>
  <si>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</si>
  <si>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</si>
  <si>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</si>
  <si>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</si>
  <si>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</si>
  <si>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</si>
  <si>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</si>
  <si>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</si>
  <si>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</si>
  <si>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</si>
  <si>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</si>
  <si>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</si>
  <si>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</si>
  <si>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</si>
  <si>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</si>
  <si>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</si>
  <si>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</si>
  <si>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</si>
  <si>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</si>
  <si>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</si>
  <si>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</si>
  <si>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</si>
  <si>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</si>
  <si>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</si>
  <si>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</si>
  <si>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</si>
  <si>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</si>
  <si>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</si>
  <si>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</si>
  <si>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</si>
  <si>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</si>
  <si>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</si>
  <si>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</si>
  <si>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</si>
  <si>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</si>
  <si>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</si>
  <si>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</si>
  <si>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</si>
  <si>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</si>
  <si>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</si>
  <si>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</si>
  <si>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</si>
  <si>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</si>
  <si>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</si>
  <si>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</si>
  <si>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</si>
  <si>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</si>
  <si>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</si>
  <si>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</si>
  <si>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</si>
  <si>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</si>
  <si>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</si>
  <si>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</si>
  <si>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</si>
  <si>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</si>
  <si>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</si>
  <si>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</si>
  <si>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</si>
  <si>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</si>
  <si>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</si>
  <si>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</si>
  <si>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</si>
  <si>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</si>
  <si>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</si>
  <si>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</si>
  <si>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</si>
  <si>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</si>
  <si>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</si>
  <si>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</si>
  <si>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</si>
  <si>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</si>
  <si>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</si>
  <si>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</si>
  <si>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</si>
  <si>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</si>
  <si>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</si>
  <si>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</si>
  <si>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</si>
  <si>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</si>
  <si>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</si>
  <si>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</si>
  <si>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</si>
  <si>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</si>
  <si>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</si>
  <si>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</si>
  <si>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</si>
  <si>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</si>
  <si>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</si>
  <si>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</si>
  <si>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</si>
  <si>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</si>
  <si>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</si>
  <si>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</si>
  <si>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</si>
  <si>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</si>
  <si>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</si>
  <si>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</si>
  <si>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</si>
  <si>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</si>
  <si>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</si>
  <si>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</si>
  <si>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</si>
  <si>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</si>
  <si>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</si>
  <si>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</si>
  <si>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</si>
  <si>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</si>
  <si>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</si>
  <si>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</si>
  <si>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</si>
  <si>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</si>
  <si>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</si>
  <si>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</si>
  <si>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</si>
  <si>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</si>
  <si>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</si>
  <si>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</si>
  <si>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</si>
  <si>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</si>
  <si>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</si>
  <si>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</si>
  <si>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</si>
  <si>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</si>
  <si>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</si>
  <si>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</si>
  <si>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</si>
  <si>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</si>
  <si>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</si>
  <si>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</si>
  <si>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</si>
  <si>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</si>
  <si>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</si>
  <si>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</si>
  <si>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</si>
  <si>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</si>
  <si>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</si>
  <si>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</si>
  <si>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</si>
  <si>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</si>
  <si>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</si>
  <si>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</si>
  <si>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</si>
  <si>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</si>
  <si>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</si>
  <si>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</si>
  <si>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</si>
  <si>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</si>
  <si>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</si>
  <si>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</si>
  <si>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</si>
  <si>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</si>
  <si>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</si>
  <si>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</si>
  <si>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</si>
  <si>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</si>
  <si>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</si>
  <si>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</si>
  <si>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</si>
  <si>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</si>
  <si>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</si>
  <si>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</si>
  <si>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</si>
  <si>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</si>
  <si>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</si>
  <si>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</si>
  <si>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</si>
  <si>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</si>
  <si>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</si>
  <si>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</si>
  <si>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</si>
  <si>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</si>
  <si>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</si>
  <si>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</si>
  <si>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</si>
  <si>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</si>
  <si>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</si>
  <si>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</si>
  <si>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</si>
  <si>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</si>
  <si>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</si>
  <si>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</si>
  <si>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</si>
  <si>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</si>
  <si>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</si>
  <si>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</si>
  <si>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</si>
  <si>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</si>
  <si>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</si>
  <si>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</si>
  <si>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</si>
  <si>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</si>
  <si>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</si>
  <si>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</si>
  <si>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</si>
  <si>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</si>
  <si>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</si>
  <si>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</si>
  <si>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</si>
  <si>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</si>
  <si>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</si>
  <si>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</si>
  <si>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</si>
  <si>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</si>
  <si>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</si>
  <si>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</si>
  <si>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</si>
  <si>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</si>
  <si>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</si>
  <si>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</si>
  <si>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</si>
  <si>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</si>
  <si>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</si>
  <si>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</si>
  <si>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</si>
  <si>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</si>
  <si>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</si>
  <si>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</si>
  <si>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</si>
  <si>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</si>
  <si>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</si>
  <si>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</si>
  <si>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</si>
  <si>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</si>
  <si>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</si>
  <si>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</si>
  <si>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</si>
  <si>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</si>
  <si>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</si>
  <si>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</si>
  <si>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</si>
  <si>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</si>
  <si>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</si>
  <si>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</si>
  <si>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</si>
  <si>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</si>
  <si>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</si>
  <si>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</si>
  <si>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</si>
  <si>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</si>
  <si>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</si>
  <si>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</si>
  <si>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</si>
  <si>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</si>
  <si>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</si>
  <si>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</si>
  <si>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</si>
  <si>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</si>
  <si>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</si>
  <si>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</si>
  <si>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</si>
  <si>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</si>
  <si>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</si>
  <si>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</si>
  <si>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</si>
  <si>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</si>
  <si>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</si>
  <si>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</si>
  <si>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</si>
  <si>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</si>
  <si>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</si>
  <si>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</si>
  <si>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</si>
  <si>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</si>
  <si>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</si>
  <si>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</si>
  <si>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</si>
  <si>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</si>
  <si>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</si>
  <si>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</si>
  <si>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</si>
  <si>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</si>
  <si>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</si>
  <si>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</si>
  <si>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</si>
  <si>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</si>
  <si>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</si>
  <si>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</si>
  <si>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</si>
  <si>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</si>
  <si>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</si>
  <si>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</si>
  <si>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</si>
  <si>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</si>
  <si>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</si>
  <si>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</si>
  <si>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</si>
  <si>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</si>
  <si>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</si>
  <si>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</si>
  <si>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</si>
  <si>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</si>
  <si>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</si>
  <si>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</si>
  <si>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</si>
  <si>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</si>
  <si>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</si>
  <si>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</si>
  <si>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</si>
  <si>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</si>
  <si>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</si>
  <si>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</si>
  <si>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</si>
  <si>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</si>
  <si>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</si>
  <si>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</si>
  <si>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</si>
  <si>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</si>
  <si>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</si>
  <si>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</si>
  <si>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</si>
  <si>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</si>
  <si>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</si>
  <si>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</si>
  <si>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</si>
  <si>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</si>
  <si>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</si>
  <si>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</si>
  <si>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</si>
  <si>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</si>
  <si>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</si>
  <si>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</si>
  <si>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</si>
  <si>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</si>
  <si>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</si>
  <si>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</si>
  <si>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</si>
  <si>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</si>
  <si>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</si>
  <si>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</si>
  <si>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</si>
  <si>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</si>
  <si>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</si>
  <si>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</si>
  <si>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</si>
  <si>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</si>
  <si>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</si>
  <si>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</si>
  <si>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</si>
  <si>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</si>
  <si>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</si>
  <si>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</si>
  <si>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</si>
  <si>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</si>
  <si>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</si>
  <si>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</si>
  <si>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</si>
  <si>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</si>
  <si>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</si>
  <si>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</si>
  <si>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</si>
  <si>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</si>
  <si>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</si>
  <si>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</si>
  <si>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</si>
  <si>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</si>
  <si>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</si>
  <si>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</si>
  <si>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</si>
  <si>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</si>
  <si>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</si>
  <si>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</si>
  <si>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</si>
  <si>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</si>
  <si>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</si>
  <si>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</si>
  <si>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</si>
  <si>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</si>
  <si>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</si>
  <si>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</si>
  <si>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</si>
  <si>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</si>
  <si>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</si>
  <si>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</si>
  <si>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</si>
  <si>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</si>
  <si>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</si>
  <si>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</si>
  <si>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</si>
  <si>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</si>
  <si>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</si>
  <si>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</si>
  <si>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</si>
  <si>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</si>
  <si>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</si>
  <si>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</si>
  <si>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</si>
  <si>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</si>
  <si>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</si>
  <si>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</si>
  <si>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</si>
  <si>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</si>
  <si>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</si>
  <si>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</si>
  <si>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</si>
  <si>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</si>
  <si>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</si>
  <si>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</si>
  <si>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</si>
  <si>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</si>
  <si>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</si>
  <si>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</si>
  <si>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</si>
  <si>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</si>
  <si>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</si>
  <si>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</si>
  <si>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</si>
  <si>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</si>
  <si>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</si>
  <si>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</si>
  <si>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</si>
  <si>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</si>
  <si>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</si>
  <si>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</si>
  <si>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</si>
  <si>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</si>
  <si>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</si>
  <si>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</si>
  <si>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</si>
  <si>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</si>
  <si>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</si>
  <si>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</si>
  <si>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</si>
  <si>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</si>
  <si>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</si>
  <si>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</si>
  <si>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</si>
  <si>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</si>
  <si>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</si>
  <si>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</si>
  <si>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</si>
  <si>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</si>
  <si>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</si>
  <si>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</si>
  <si>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</si>
  <si>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</si>
  <si>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</si>
  <si>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</si>
  <si>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</si>
  <si>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</si>
  <si>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</si>
  <si>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</si>
  <si>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</si>
  <si>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</si>
  <si>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</si>
  <si>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</si>
  <si>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</si>
  <si>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</si>
  <si>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</si>
  <si>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</si>
  <si>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</si>
  <si>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</si>
  <si>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</si>
  <si>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</si>
  <si>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</si>
  <si>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</si>
  <si>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</si>
  <si>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</si>
  <si>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</si>
  <si>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</si>
  <si>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</si>
  <si>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</si>
  <si>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</si>
  <si>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</si>
  <si>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</si>
  <si>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</si>
  <si>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</si>
  <si>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</si>
  <si>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</si>
  <si>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</si>
  <si>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</si>
  <si>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</si>
  <si>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</si>
  <si>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</si>
  <si>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</si>
  <si>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</si>
  <si>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</si>
  <si>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</si>
  <si>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</si>
  <si>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</si>
  <si>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</si>
  <si>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</si>
  <si>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</si>
  <si>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</si>
  <si>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</si>
  <si>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</si>
  <si>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</si>
  <si>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</si>
  <si>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</si>
  <si>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</si>
  <si>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</si>
  <si>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</si>
  <si>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</si>
  <si>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</si>
  <si>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</si>
  <si>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</si>
  <si>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</si>
  <si>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</si>
  <si>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</si>
  <si>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</si>
  <si>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</si>
  <si>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</si>
  <si>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</si>
  <si>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</si>
  <si>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</si>
  <si>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</si>
  <si>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</si>
  <si>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</si>
  <si>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</si>
  <si>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</si>
  <si>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</si>
  <si>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</si>
  <si>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</si>
  <si>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</si>
  <si>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</si>
  <si>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</si>
  <si>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</si>
  <si>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</si>
  <si>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</si>
  <si>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</si>
  <si>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</si>
  <si>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</si>
  <si>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</si>
  <si>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</si>
  <si>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</si>
  <si>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</si>
  <si>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</si>
  <si>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</si>
  <si>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</si>
  <si>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</si>
  <si>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</si>
  <si>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</si>
  <si>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</si>
  <si>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</si>
  <si>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</si>
  <si>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</si>
  <si>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</si>
  <si>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</si>
  <si>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</si>
  <si>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</si>
  <si>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</si>
  <si>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</si>
  <si>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</si>
  <si>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</si>
  <si>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</si>
  <si>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</si>
  <si>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</si>
  <si>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</si>
  <si>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</si>
  <si>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</si>
  <si>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</si>
  <si>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</si>
  <si>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</si>
  <si>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</si>
  <si>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</si>
  <si>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</si>
  <si>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</si>
  <si>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</si>
  <si>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</si>
  <si>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</si>
  <si>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</si>
  <si>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</si>
  <si>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</si>
  <si>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</si>
  <si>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</si>
  <si>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</si>
  <si>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</si>
  <si>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</si>
  <si>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</si>
  <si>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</si>
  <si>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</si>
  <si>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</si>
  <si>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</si>
  <si>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</si>
  <si>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</si>
  <si>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</si>
  <si>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</si>
  <si>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</si>
  <si>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</si>
  <si>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</si>
  <si>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</si>
  <si>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</si>
  <si>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</si>
  <si>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</si>
  <si>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</si>
  <si>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</si>
  <si>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</si>
  <si>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</si>
  <si>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</si>
  <si>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</si>
  <si>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</si>
  <si>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</si>
  <si>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</si>
  <si>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</si>
  <si>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</si>
  <si>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</si>
  <si>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</si>
  <si>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</si>
  <si>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</si>
  <si>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</si>
  <si>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</si>
  <si>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</si>
  <si>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</si>
  <si>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</si>
  <si>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</si>
  <si>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</si>
  <si>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</si>
  <si>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</si>
  <si>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</si>
  <si>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</si>
  <si>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</si>
  <si>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</si>
  <si>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</si>
  <si>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</si>
  <si>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</si>
  <si>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</si>
  <si>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</si>
  <si>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</si>
  <si>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</si>
  <si>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</si>
  <si>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</si>
  <si>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</si>
  <si>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</si>
  <si>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</si>
  <si>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</si>
  <si>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</si>
  <si>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</si>
  <si>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</si>
  <si>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</si>
  <si>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</si>
  <si>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</si>
  <si>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</si>
  <si>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</si>
  <si>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</si>
  <si>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</si>
  <si>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</si>
  <si>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</si>
  <si>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</si>
  <si>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</si>
  <si>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</si>
  <si>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</si>
  <si>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</si>
  <si>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</si>
  <si>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</si>
  <si>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</si>
  <si>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</si>
  <si>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</si>
  <si>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</si>
  <si>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</si>
  <si>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</si>
  <si>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</si>
  <si>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</si>
  <si>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</si>
  <si>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</si>
  <si>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</si>
  <si>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</si>
  <si>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</si>
  <si>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</si>
  <si>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</si>
  <si>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</si>
  <si>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</si>
  <si>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</si>
  <si>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</si>
  <si>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</si>
  <si>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</si>
  <si>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</si>
  <si>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</si>
  <si>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</si>
  <si>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</si>
  <si>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</si>
  <si>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</si>
  <si>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</si>
  <si>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</si>
  <si>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</si>
  <si>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</si>
  <si>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</si>
  <si>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</si>
  <si>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</si>
  <si>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</si>
  <si>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</si>
  <si>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</si>
  <si>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</si>
  <si>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</si>
  <si>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</si>
  <si>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</si>
  <si>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</si>
  <si>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</si>
  <si>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</si>
  <si>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</si>
  <si>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</si>
  <si>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</si>
  <si>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</si>
  <si>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</si>
  <si>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</si>
  <si>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</si>
  <si>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</si>
  <si>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</si>
  <si>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</si>
  <si>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</si>
  <si>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</si>
  <si>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</si>
  <si>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</si>
  <si>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</si>
  <si>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</si>
  <si>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</si>
  <si>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</si>
  <si>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</si>
  <si>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</si>
  <si>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</si>
  <si>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</si>
  <si>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</si>
  <si>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</si>
  <si>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</si>
  <si>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</si>
  <si>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</si>
  <si>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</si>
  <si>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</si>
  <si>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</si>
  <si>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</si>
  <si>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</si>
  <si>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</si>
  <si>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</si>
  <si>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</si>
  <si>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</si>
  <si>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</si>
  <si>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</si>
  <si>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</si>
  <si>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</si>
  <si>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</si>
  <si>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</si>
  <si>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</si>
  <si>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</si>
  <si>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</si>
  <si>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</si>
  <si>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</si>
  <si>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</si>
  <si>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</si>
  <si>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</si>
  <si>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</si>
  <si>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</si>
  <si>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</si>
  <si>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</si>
  <si>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</si>
  <si>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</si>
  <si>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</si>
  <si>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</si>
  <si>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</si>
  <si>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</si>
  <si>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</si>
  <si>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</si>
  <si>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</si>
  <si>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</si>
  <si>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</si>
  <si>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</si>
  <si>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</si>
  <si>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</si>
  <si>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</si>
  <si>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</si>
  <si>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</si>
  <si>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</si>
  <si>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</si>
  <si>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</si>
  <si>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</si>
  <si>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</si>
  <si>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</si>
  <si>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</si>
  <si>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</si>
  <si>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</si>
  <si>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</si>
  <si>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</si>
  <si>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</si>
  <si>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</si>
  <si>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</si>
  <si>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</si>
  <si>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</si>
  <si>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</si>
  <si>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</si>
  <si>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</si>
  <si>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</si>
  <si>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</si>
  <si>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</si>
  <si>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</si>
  <si>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</si>
  <si>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</si>
  <si>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</si>
  <si>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</si>
  <si>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</si>
  <si>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</si>
  <si>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</si>
  <si>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</si>
  <si>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</si>
  <si>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</si>
  <si>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</si>
  <si>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</si>
  <si>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</si>
  <si>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</si>
  <si>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</si>
  <si>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</si>
  <si>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</si>
  <si>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</si>
  <si>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</si>
  <si>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</si>
  <si>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</si>
  <si>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</si>
  <si>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</si>
  <si>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</si>
  <si>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</si>
  <si>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</si>
  <si>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</si>
  <si>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</si>
  <si>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</si>
  <si>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</si>
  <si>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</si>
  <si>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</si>
  <si>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</si>
  <si>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</si>
  <si>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</si>
  <si>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</si>
  <si>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</si>
  <si>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</si>
  <si>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</si>
  <si>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</si>
  <si>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</si>
  <si>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</si>
  <si>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</si>
  <si>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</si>
  <si>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</si>
  <si>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</si>
  <si>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</si>
  <si>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</si>
  <si>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</si>
  <si>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</si>
  <si>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</si>
  <si>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</si>
  <si>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</si>
  <si>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</si>
  <si>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</si>
  <si>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</si>
  <si>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</si>
  <si>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</si>
  <si>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</si>
  <si>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</si>
  <si>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</si>
  <si>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</si>
  <si>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</si>
  <si>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</si>
  <si>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</si>
  <si>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</si>
  <si>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</si>
  <si>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</si>
  <si>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</si>
  <si>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</si>
  <si>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</si>
  <si>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</si>
  <si>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</si>
  <si>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</si>
  <si>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</si>
  <si>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</si>
  <si>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</si>
  <si>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</si>
  <si>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</si>
  <si>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</si>
  <si>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</si>
  <si>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</si>
  <si>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</si>
  <si>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</si>
  <si>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</si>
  <si>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</si>
  <si>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</si>
  <si>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</si>
  <si>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</si>
  <si>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</si>
  <si>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</si>
  <si>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</si>
  <si>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</si>
  <si>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</si>
  <si>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</si>
  <si>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</si>
  <si>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</si>
  <si>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</si>
  <si>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</si>
  <si>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</si>
  <si>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</si>
  <si>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</si>
  <si>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</si>
  <si>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</si>
  <si>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</si>
  <si>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</si>
  <si>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</si>
  <si>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</si>
  <si>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</si>
  <si>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</si>
  <si>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</si>
  <si>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</si>
  <si>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</si>
  <si>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</si>
  <si>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</si>
  <si>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</si>
  <si>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</si>
  <si>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</si>
  <si>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</si>
  <si>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</si>
  <si>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</si>
  <si>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</si>
  <si>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</si>
  <si>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</si>
  <si>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</si>
  <si>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</si>
  <si>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</si>
  <si>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</si>
  <si>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</si>
  <si>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</si>
  <si>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</si>
  <si>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</si>
  <si>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</si>
  <si>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</si>
  <si>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</si>
  <si>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</si>
  <si>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</si>
  <si>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</si>
  <si>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</si>
  <si>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</si>
  <si>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</si>
  <si>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</si>
  <si>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</si>
  <si>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</si>
  <si>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</si>
  <si>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</si>
  <si>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</si>
  <si>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</si>
  <si>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</si>
  <si>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</si>
  <si>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</si>
  <si>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</si>
  <si>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</si>
  <si>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</si>
  <si>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</si>
  <si>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</si>
  <si>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</si>
  <si>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</si>
  <si>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</si>
  <si>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</si>
  <si>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</si>
  <si>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</si>
  <si>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</si>
  <si>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</si>
  <si>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</si>
  <si>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</si>
  <si>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</si>
  <si>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</si>
  <si>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</si>
  <si>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</si>
  <si>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</si>
  <si>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</si>
  <si>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</si>
  <si>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</si>
  <si>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</si>
  <si>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</si>
  <si>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</si>
  <si>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</si>
  <si>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</si>
  <si>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</si>
  <si>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</si>
  <si>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</si>
  <si>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</si>
  <si>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</si>
  <si>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</si>
  <si>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</si>
  <si>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</si>
  <si>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</si>
  <si>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</si>
  <si>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</si>
  <si>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</si>
  <si>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</si>
  <si>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</si>
  <si>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</si>
  <si>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</si>
  <si>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</si>
  <si>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</si>
  <si>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</si>
  <si>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</si>
  <si>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</si>
  <si>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</si>
  <si>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</si>
  <si>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</si>
  <si>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</si>
  <si>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</si>
  <si>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</si>
  <si>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</si>
  <si>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</si>
  <si>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</si>
  <si>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</si>
  <si>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</si>
  <si>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</si>
  <si>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</si>
  <si>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</si>
  <si>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</si>
  <si>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</si>
  <si>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</si>
  <si>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</si>
  <si>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</si>
  <si>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</si>
  <si>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</si>
  <si>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</si>
  <si>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</si>
  <si>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</si>
  <si>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</si>
  <si>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</si>
  <si>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</si>
  <si>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</si>
  <si>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</si>
  <si>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</si>
  <si>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</si>
  <si>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</si>
  <si>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</si>
  <si>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</si>
  <si>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</si>
  <si>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</si>
  <si>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</si>
  <si>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</si>
  <si>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</si>
  <si>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</si>
  <si>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</si>
  <si>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</si>
  <si>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</si>
  <si>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</si>
  <si>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</si>
  <si>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</si>
  <si>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</si>
  <si>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</si>
  <si>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</si>
  <si>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</si>
  <si>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</si>
  <si>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</si>
  <si>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</si>
  <si>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</si>
  <si>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</si>
  <si>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</si>
  <si>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</si>
  <si>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</si>
  <si>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</si>
  <si>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</si>
  <si>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</si>
  <si>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</si>
  <si>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</si>
  <si>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</si>
  <si>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</si>
  <si>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</si>
  <si>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</si>
  <si>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</si>
  <si>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</si>
  <si>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</si>
  <si>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</si>
  <si>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</si>
  <si>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</si>
  <si>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</si>
  <si>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</si>
  <si>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</si>
  <si>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</si>
  <si>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</si>
  <si>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</si>
  <si>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</si>
  <si>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</si>
  <si>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</si>
  <si>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</si>
  <si>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</si>
  <si>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</si>
  <si>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</si>
  <si>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</si>
  <si>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</si>
  <si>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</si>
  <si>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</si>
  <si>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</si>
  <si>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</si>
  <si>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</si>
  <si>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</si>
  <si>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</si>
  <si>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</si>
  <si>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</si>
  <si>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</si>
  <si>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</si>
  <si>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</si>
  <si>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</si>
  <si>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</si>
  <si>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</si>
  <si>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</si>
  <si>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</si>
  <si>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</si>
  <si>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</si>
  <si>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</si>
  <si>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</si>
  <si>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</si>
  <si>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</si>
  <si>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</si>
  <si>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</si>
  <si>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</si>
  <si>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</si>
  <si>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</si>
  <si>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</si>
  <si>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</si>
  <si>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</si>
  <si>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</si>
  <si>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</si>
  <si>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</si>
  <si>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</si>
  <si>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</si>
  <si>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</si>
  <si>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</si>
  <si>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</si>
  <si>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</si>
  <si>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</si>
  <si>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</si>
  <si>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</si>
  <si>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</si>
  <si>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</si>
  <si>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</si>
  <si>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</si>
  <si>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</si>
  <si>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</si>
  <si>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</si>
  <si>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</si>
  <si>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</si>
  <si>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</si>
  <si>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</si>
  <si>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</si>
  <si>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</si>
  <si>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</si>
  <si>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</si>
  <si>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</si>
  <si>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</si>
  <si>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</si>
  <si>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</si>
  <si>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</si>
  <si>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</si>
  <si>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</si>
  <si>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</si>
  <si>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</si>
  <si>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</si>
  <si>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</si>
  <si>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</si>
  <si>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</si>
  <si>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</si>
  <si>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</si>
  <si>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</si>
  <si>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</si>
  <si>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</si>
  <si>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</si>
  <si>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</si>
  <si>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</si>
  <si>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</si>
  <si>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</si>
  <si>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</si>
  <si>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</si>
  <si>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</si>
  <si>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</si>
  <si>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</si>
  <si>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</si>
  <si>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</si>
  <si>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</si>
  <si>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</si>
  <si>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</si>
  <si>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</si>
  <si>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</si>
  <si>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</si>
  <si>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</si>
  <si>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</si>
  <si>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</si>
  <si>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</si>
  <si>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</si>
  <si>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</si>
  <si>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</si>
  <si>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</si>
  <si>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</si>
  <si>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</si>
  <si>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</si>
  <si>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</si>
  <si>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</si>
  <si>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</si>
  <si>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</si>
  <si>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</si>
  <si>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</si>
  <si>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</si>
  <si>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</si>
  <si>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</si>
  <si>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</si>
  <si>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</si>
  <si>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</si>
  <si>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</si>
  <si>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</si>
  <si>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</si>
  <si>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</si>
  <si>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</si>
  <si>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</si>
  <si>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</si>
  <si>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</si>
  <si>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</si>
  <si>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</si>
  <si>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</si>
  <si>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</si>
  <si>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</si>
  <si>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</si>
  <si>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</si>
  <si>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</si>
  <si>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</si>
  <si>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</si>
  <si>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</si>
  <si>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</si>
  <si>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</si>
  <si>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</si>
  <si>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</si>
  <si>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</si>
  <si>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</si>
  <si>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</si>
  <si>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</si>
  <si>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</si>
  <si>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</si>
  <si>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</si>
  <si>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</si>
  <si>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</si>
  <si>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</si>
  <si>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</si>
  <si>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</si>
  <si>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</si>
  <si>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</si>
  <si>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</si>
  <si>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</si>
  <si>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</si>
  <si>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</si>
  <si>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</si>
  <si>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</si>
  <si>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</si>
  <si>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</si>
  <si>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</si>
  <si>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</si>
  <si>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</si>
  <si>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</si>
  <si>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</si>
  <si>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</si>
  <si>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</si>
  <si>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</si>
  <si>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</si>
  <si>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</si>
  <si>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</si>
  <si>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</si>
  <si>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</si>
  <si>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</si>
  <si>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</si>
  <si>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</si>
  <si>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</si>
  <si>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</si>
  <si>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</si>
  <si>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</si>
  <si>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</si>
  <si>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</si>
  <si>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</si>
  <si>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</si>
  <si>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</si>
  <si>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</si>
  <si>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</si>
  <si>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</si>
  <si>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</si>
  <si>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</si>
  <si>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</si>
  <si>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</si>
  <si>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</si>
  <si>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</si>
  <si>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</si>
  <si>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</si>
  <si>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</si>
  <si>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</si>
  <si>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</si>
  <si>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</si>
  <si>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</si>
  <si>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</si>
  <si>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</si>
  <si>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</si>
  <si>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</si>
  <si>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</si>
  <si>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</si>
  <si>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</si>
  <si>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</si>
  <si>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</si>
  <si>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</si>
  <si>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</si>
  <si>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</si>
  <si>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</si>
  <si>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</si>
  <si>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</si>
  <si>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</si>
  <si>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</si>
  <si>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</si>
  <si>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</si>
  <si>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</si>
  <si>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</si>
  <si>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</si>
  <si>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</si>
  <si>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</si>
  <si>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</si>
  <si>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</si>
  <si>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</si>
  <si>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</si>
  <si>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</si>
  <si>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</si>
  <si>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</si>
  <si>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</si>
  <si>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</si>
  <si>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</si>
  <si>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</si>
  <si>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</si>
  <si>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</si>
  <si>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</si>
  <si>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</si>
  <si>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</si>
  <si>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</si>
  <si>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</si>
  <si>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</si>
  <si>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</si>
  <si>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</si>
  <si>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</si>
  <si>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</si>
  <si>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</si>
  <si>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</si>
  <si>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</si>
  <si>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</si>
  <si>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</si>
  <si>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</si>
  <si>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</si>
  <si>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</si>
  <si>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</si>
  <si>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</si>
  <si>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</si>
  <si>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</si>
  <si>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</si>
  <si>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</si>
  <si>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</si>
  <si>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</si>
  <si>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</si>
  <si>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</si>
  <si>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</si>
  <si>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</si>
  <si>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</si>
  <si>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</si>
  <si>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</si>
  <si>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</si>
  <si>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</si>
  <si>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</si>
  <si>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</si>
  <si>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</si>
  <si>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</si>
  <si>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</si>
  <si>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</si>
  <si>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</si>
  <si>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</si>
  <si>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</si>
  <si>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</si>
  <si>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</si>
  <si>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</si>
  <si>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</si>
  <si>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</si>
  <si>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</si>
  <si>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</si>
  <si>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</si>
  <si>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</si>
  <si>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</si>
  <si>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</si>
  <si>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</si>
  <si>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</si>
  <si>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</si>
  <si>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</si>
  <si>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</si>
  <si>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</si>
  <si>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</si>
  <si>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</si>
  <si>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</si>
  <si>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</si>
  <si>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</si>
  <si>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</si>
  <si>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</si>
  <si>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</si>
  <si>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</si>
  <si>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</si>
  <si>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</si>
  <si>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</si>
  <si>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</si>
  <si>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</si>
  <si>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</si>
  <si>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</si>
  <si>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</si>
  <si>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</si>
  <si>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</si>
  <si>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</si>
  <si>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</si>
  <si>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</si>
  <si>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</si>
  <si>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</si>
  <si>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</si>
  <si>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</si>
  <si>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</si>
  <si>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</si>
  <si>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</si>
  <si>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</si>
  <si>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</si>
  <si>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</si>
  <si>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</si>
  <si>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</si>
  <si>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</si>
  <si>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</si>
  <si>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</si>
  <si>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</si>
  <si>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</si>
  <si>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</si>
  <si>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</si>
  <si>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</si>
  <si>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</si>
  <si>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</si>
  <si>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</si>
  <si>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</si>
  <si>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</si>
  <si>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</si>
  <si>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</si>
  <si>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</si>
  <si>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</si>
  <si>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</si>
  <si>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</si>
  <si>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</si>
  <si>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</si>
  <si>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</si>
  <si>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</si>
  <si>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</si>
  <si>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</si>
  <si>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</si>
  <si>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</si>
  <si>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</si>
  <si>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</si>
  <si>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</si>
  <si>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</si>
  <si>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</si>
  <si>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</si>
  <si>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</si>
  <si>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</si>
  <si>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</si>
  <si>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</si>
  <si>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</si>
  <si>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</si>
  <si>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</si>
  <si>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</si>
  <si>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</si>
  <si>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</si>
  <si>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</si>
  <si>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</si>
  <si>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</si>
  <si>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</si>
  <si>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</si>
  <si>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</si>
  <si>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</si>
  <si>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</si>
  <si>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</si>
  <si>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</si>
  <si>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</si>
  <si>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</si>
  <si>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</si>
  <si>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</si>
  <si>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</si>
  <si>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</si>
  <si>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</si>
  <si>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</si>
  <si>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</si>
  <si>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</si>
  <si>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</si>
  <si>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</si>
  <si>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</si>
  <si>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</si>
  <si>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</si>
  <si>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</si>
  <si>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</si>
  <si>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</si>
  <si>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</si>
  <si>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</si>
  <si>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</si>
  <si>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</si>
  <si>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</si>
  <si>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</si>
  <si>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</si>
  <si>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</si>
  <si>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</si>
  <si>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</si>
  <si>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</si>
  <si>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</si>
  <si>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</si>
  <si>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</si>
  <si>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</si>
  <si>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</si>
  <si>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</si>
  <si>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</si>
  <si>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</si>
  <si>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</si>
  <si>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</si>
  <si>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</si>
  <si>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</si>
  <si>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</si>
  <si>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</si>
  <si>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</si>
  <si>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</si>
  <si>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</si>
  <si>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</si>
  <si>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</si>
  <si>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</si>
  <si>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</si>
  <si>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</si>
  <si>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</si>
  <si>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</si>
  <si>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</si>
  <si>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</si>
  <si>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</si>
  <si>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</si>
  <si>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</si>
  <si>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</si>
  <si>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</si>
  <si>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</si>
  <si>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</si>
  <si>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</si>
  <si>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</si>
  <si>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</si>
  <si>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</si>
  <si>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</si>
  <si>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</si>
  <si>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</si>
  <si>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</si>
  <si>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</si>
  <si>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</si>
  <si>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</si>
  <si>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</si>
  <si>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</si>
  <si>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</si>
  <si>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</si>
  <si>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</si>
  <si>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</si>
  <si>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</si>
  <si>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</si>
  <si>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</si>
  <si>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</si>
  <si>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</si>
  <si>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</si>
  <si>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</si>
  <si>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</si>
  <si>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</si>
  <si>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</si>
  <si>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</si>
  <si>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</si>
  <si>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</si>
  <si>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</si>
  <si>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</si>
  <si>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</si>
  <si>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</si>
  <si>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</si>
  <si>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</si>
  <si>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</si>
  <si>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</si>
  <si>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</si>
  <si>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</si>
  <si>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</si>
  <si>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</si>
  <si>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</si>
  <si>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</si>
  <si>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</si>
  <si>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</si>
  <si>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</si>
  <si>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</si>
  <si>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</si>
  <si>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</si>
  <si>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</si>
  <si>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</si>
  <si>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</si>
  <si>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</si>
  <si>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</si>
  <si>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</si>
  <si>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</si>
  <si>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</si>
  <si>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</si>
  <si>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</si>
  <si>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</si>
  <si>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</si>
  <si>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</si>
  <si>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</si>
  <si>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</si>
  <si>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</si>
  <si>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</si>
  <si>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</si>
  <si>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</si>
  <si>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</si>
  <si>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</si>
  <si>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</si>
  <si>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</si>
  <si>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</si>
  <si>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</si>
  <si>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</si>
  <si>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</si>
  <si>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</si>
  <si>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</si>
  <si>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</si>
  <si>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</si>
  <si>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</si>
  <si>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</si>
  <si>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</si>
  <si>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</si>
  <si>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</si>
  <si>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</si>
  <si>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</si>
  <si>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</si>
  <si>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</si>
  <si>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</si>
  <si>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</si>
  <si>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</si>
  <si>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</si>
  <si>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</si>
  <si>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</si>
  <si>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</si>
  <si>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</si>
  <si>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</si>
  <si>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</si>
  <si>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</si>
  <si>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</si>
  <si>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</si>
  <si>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</si>
  <si>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</si>
  <si>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</si>
  <si>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</si>
  <si>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</si>
  <si>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</si>
  <si>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</si>
  <si>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</si>
  <si>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</si>
  <si>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</si>
  <si>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</si>
  <si>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</si>
  <si>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</si>
  <si>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</si>
  <si>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</si>
  <si>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</si>
  <si>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</si>
  <si>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</si>
  <si>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</si>
  <si>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</si>
  <si>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</si>
  <si>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</si>
  <si>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</si>
  <si>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</si>
  <si>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</si>
  <si>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</si>
  <si>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</si>
  <si>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</si>
  <si>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</si>
  <si>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</si>
  <si>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</si>
  <si>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</si>
  <si>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</si>
  <si>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</si>
  <si>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</si>
  <si>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</si>
  <si>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</si>
  <si>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</si>
  <si>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</si>
  <si>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</si>
  <si>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</si>
  <si>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</si>
  <si>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</si>
  <si>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</si>
  <si>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</si>
  <si>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</si>
  <si>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</si>
  <si>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</si>
  <si>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</si>
  <si>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</si>
  <si>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</si>
  <si>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</si>
  <si>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</si>
  <si>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</si>
  <si>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</si>
  <si>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</si>
  <si>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</si>
  <si>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</si>
  <si>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</si>
  <si>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</si>
  <si>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</si>
  <si>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</si>
  <si>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</si>
  <si>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</si>
  <si>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</si>
  <si>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</si>
  <si>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</si>
  <si>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</si>
  <si>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</si>
  <si>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</si>
  <si>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</si>
  <si>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</si>
  <si>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</si>
  <si>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</si>
  <si>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</si>
  <si>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</si>
  <si>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</si>
  <si>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</si>
  <si>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</si>
  <si>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</si>
  <si>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</si>
  <si>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</si>
  <si>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</si>
  <si>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</si>
  <si>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</si>
  <si>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</si>
  <si>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</si>
  <si>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</si>
  <si>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</si>
  <si>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</si>
  <si>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</si>
  <si>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</si>
  <si>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</si>
  <si>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</si>
  <si>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</si>
  <si>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</si>
  <si>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</si>
  <si>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</si>
  <si>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</si>
  <si>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</si>
  <si>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</si>
  <si>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</si>
  <si>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</si>
  <si>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</si>
  <si>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</si>
  <si>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</si>
  <si>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</si>
  <si>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</si>
  <si>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</si>
  <si>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</si>
  <si>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</si>
  <si>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</si>
  <si>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</si>
  <si>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</si>
  <si>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</si>
  <si>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</si>
  <si>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</si>
  <si>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</si>
  <si>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</si>
  <si>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</si>
  <si>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</si>
  <si>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</si>
  <si>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</si>
  <si>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</si>
  <si>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</si>
  <si>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</si>
  <si>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</si>
  <si>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</si>
  <si>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</si>
  <si>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</si>
  <si>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</si>
  <si>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</si>
  <si>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</si>
  <si>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</si>
  <si>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</si>
  <si>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</si>
  <si>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</si>
  <si>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</si>
  <si>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</si>
  <si>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</si>
  <si>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</si>
  <si>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</si>
  <si>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</si>
  <si>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</si>
  <si>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</si>
  <si>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</si>
  <si>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</si>
  <si>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</si>
  <si>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</si>
  <si>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</si>
  <si>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</si>
  <si>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</si>
  <si>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</si>
  <si>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</si>
  <si>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</si>
  <si>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</si>
  <si>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</si>
  <si>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</si>
  <si>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</si>
  <si>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</si>
  <si>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</si>
  <si>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</si>
  <si>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</si>
  <si>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</si>
  <si>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</si>
  <si>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</si>
  <si>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</si>
  <si>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</si>
  <si>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</si>
  <si>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</si>
  <si>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</si>
  <si>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</si>
  <si>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</si>
  <si>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</si>
  <si>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</si>
  <si>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</si>
  <si>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</si>
  <si>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</si>
  <si>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</si>
  <si>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</si>
  <si>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</si>
  <si>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</si>
  <si>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</si>
  <si>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</si>
  <si>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</si>
  <si>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</si>
  <si>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</si>
  <si>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</si>
  <si>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</si>
  <si>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</si>
  <si>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</si>
  <si>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</si>
  <si>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</si>
  <si>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</si>
  <si>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</si>
  <si>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</si>
  <si>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</si>
  <si>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</si>
  <si>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</si>
  <si>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</si>
  <si>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</si>
  <si>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</si>
  <si>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</si>
  <si>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</si>
  <si>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</si>
  <si>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</si>
  <si>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</si>
  <si>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</si>
  <si>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</si>
  <si>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</si>
  <si>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</si>
  <si>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</si>
  <si>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</si>
  <si>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</si>
  <si>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</si>
  <si>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</si>
  <si>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</si>
  <si>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</si>
  <si>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</si>
  <si>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</si>
  <si>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</si>
  <si>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</si>
  <si>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</si>
  <si>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</si>
  <si>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</si>
  <si>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</si>
  <si>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</si>
  <si>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</si>
  <si>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</si>
  <si>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</si>
  <si>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</si>
  <si>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</si>
  <si>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</si>
  <si>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</si>
  <si>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</si>
  <si>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</si>
  <si>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</si>
  <si>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</si>
  <si>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</si>
  <si>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</si>
  <si>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</si>
  <si>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</si>
  <si>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</si>
  <si>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</si>
  <si>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</si>
  <si>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</si>
  <si>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</si>
  <si>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</si>
  <si>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</si>
  <si>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</si>
  <si>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</si>
  <si>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</si>
  <si>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</si>
  <si>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</si>
  <si>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</si>
  <si>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</si>
  <si>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</si>
  <si>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</si>
  <si>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</si>
  <si>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</si>
  <si>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</si>
  <si>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</si>
  <si>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</si>
  <si>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</si>
  <si>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</si>
  <si>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</si>
  <si>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</si>
  <si>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</si>
  <si>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</si>
  <si>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</si>
  <si>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</si>
  <si>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</si>
  <si>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</si>
  <si>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</si>
  <si>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</si>
  <si>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</si>
  <si>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</si>
  <si>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</si>
  <si>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</si>
  <si>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</si>
  <si>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</si>
  <si>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</si>
  <si>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</si>
  <si>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</si>
  <si>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</si>
  <si>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</si>
  <si>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</si>
  <si>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</si>
  <si>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</si>
  <si>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</si>
  <si>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</si>
  <si>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</si>
  <si>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</si>
  <si>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</si>
  <si>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</si>
  <si>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</si>
  <si>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</si>
  <si>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</si>
  <si>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</si>
  <si>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</si>
  <si>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</si>
  <si>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</si>
  <si>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</si>
  <si>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</si>
  <si>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</si>
  <si>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</si>
  <si>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</si>
  <si>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</si>
  <si>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</si>
  <si>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</si>
  <si>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</si>
  <si>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</si>
  <si>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</si>
  <si>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</si>
  <si>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</si>
  <si>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</si>
  <si>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</si>
  <si>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</si>
  <si>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</si>
  <si>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</si>
  <si>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</si>
  <si>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</si>
  <si>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</si>
  <si>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</si>
  <si>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</si>
  <si>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</si>
  <si>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</si>
  <si>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</si>
  <si>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</si>
  <si>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</si>
  <si>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</si>
  <si>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</si>
  <si>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</si>
  <si>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</si>
  <si>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</si>
  <si>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</si>
  <si>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</si>
  <si>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</si>
  <si>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</si>
  <si>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</si>
  <si>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</si>
  <si>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</si>
  <si>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</si>
  <si>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</si>
  <si>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</si>
  <si>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</si>
  <si>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</si>
  <si>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</si>
  <si>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</si>
  <si>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</si>
  <si>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</si>
  <si>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</si>
  <si>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</si>
  <si>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</si>
  <si>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</si>
  <si>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</si>
  <si>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</si>
  <si>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</si>
  <si>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</si>
  <si>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</si>
  <si>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</si>
  <si>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</si>
  <si>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</si>
  <si>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</si>
  <si>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</si>
  <si>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</si>
  <si>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</si>
  <si>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</si>
  <si>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</si>
  <si>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</si>
  <si>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</si>
  <si>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</si>
  <si>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</si>
  <si>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</si>
  <si>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</si>
  <si>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</si>
  <si>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</si>
  <si>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</si>
  <si>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</si>
  <si>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</si>
  <si>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</si>
  <si>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</si>
  <si>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</si>
  <si>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</si>
  <si>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</si>
  <si>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</si>
  <si>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</si>
  <si>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</si>
  <si>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</si>
  <si>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</si>
  <si>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</si>
  <si>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</si>
  <si>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</si>
  <si>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</si>
  <si>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</si>
  <si>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</si>
  <si>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</si>
  <si>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</si>
  <si>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</si>
  <si>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</si>
  <si>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</si>
  <si>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</si>
  <si>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</si>
  <si>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</si>
  <si>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</si>
  <si>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</si>
  <si>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</si>
  <si>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</si>
  <si>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</si>
  <si>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</si>
  <si>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</si>
  <si>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</si>
  <si>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</si>
  <si>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</si>
  <si>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</si>
  <si>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</si>
  <si>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</si>
  <si>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</si>
  <si>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</si>
  <si>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</si>
  <si>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</si>
  <si>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</si>
  <si>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</si>
  <si>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</si>
  <si>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</si>
  <si>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</si>
  <si>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</si>
  <si>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</si>
  <si>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</si>
  <si>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</si>
  <si>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</si>
  <si>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</si>
  <si>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</si>
  <si>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</si>
  <si>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</si>
  <si>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</si>
  <si>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</si>
  <si>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</si>
  <si>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</si>
  <si>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</si>
  <si>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</si>
  <si>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</si>
  <si>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</si>
  <si>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</si>
  <si>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</si>
  <si>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</si>
  <si>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</si>
  <si>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</si>
  <si>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</si>
  <si>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</si>
  <si>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</si>
  <si>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</si>
  <si>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</si>
  <si>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</si>
  <si>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</si>
  <si>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</si>
  <si>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</si>
  <si>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</si>
  <si>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</si>
  <si>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</si>
  <si>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</si>
  <si>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</si>
  <si>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</si>
  <si>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</si>
  <si>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</si>
  <si>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</si>
  <si>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</si>
  <si>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</si>
  <si>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</si>
  <si>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</si>
  <si>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</si>
  <si>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</si>
  <si>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</si>
  <si>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</si>
  <si>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</si>
  <si>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</si>
  <si>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</si>
  <si>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</si>
  <si>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</si>
  <si>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</si>
  <si>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</si>
  <si>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</si>
  <si>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</si>
  <si>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</si>
  <si>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</si>
  <si>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</si>
  <si>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</si>
  <si>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</si>
  <si>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</si>
  <si>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</si>
  <si>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</si>
  <si>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</si>
  <si>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</si>
  <si>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</si>
  <si>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</si>
  <si>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</si>
  <si>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</si>
  <si>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</si>
  <si>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</si>
  <si>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</si>
  <si>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</si>
  <si>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</si>
  <si>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</si>
  <si>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</si>
  <si>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</si>
  <si>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</si>
  <si>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</si>
  <si>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</si>
  <si>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</si>
  <si>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</si>
  <si>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</si>
  <si>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</si>
  <si>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</si>
  <si>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</si>
  <si>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</si>
  <si>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</si>
  <si>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</si>
  <si>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</si>
  <si>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</si>
  <si>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</si>
  <si>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</si>
  <si>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</si>
  <si>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</si>
  <si>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</si>
  <si>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</si>
  <si>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</si>
  <si>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</si>
  <si>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</si>
  <si>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</si>
  <si>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</si>
  <si>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</si>
  <si>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</si>
  <si>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</si>
  <si>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</si>
  <si>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</si>
  <si>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</si>
  <si>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</si>
  <si>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</si>
  <si>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</si>
  <si>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</si>
  <si>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</si>
  <si>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</si>
  <si>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</si>
  <si>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</si>
  <si>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</si>
  <si>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</si>
  <si>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</si>
  <si>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</si>
  <si>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</si>
  <si>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</si>
  <si>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</si>
  <si>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</si>
  <si>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</si>
  <si>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</si>
  <si>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</si>
  <si>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</si>
  <si>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</si>
  <si>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</si>
  <si>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</si>
  <si>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</si>
  <si>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</si>
  <si>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</si>
  <si>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</si>
  <si>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</si>
  <si>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</si>
  <si>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</si>
  <si>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</si>
  <si>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</si>
  <si>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</si>
  <si>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</si>
  <si>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</si>
  <si>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</si>
  <si>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</si>
  <si>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</si>
  <si>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</si>
  <si>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</si>
  <si>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</si>
  <si>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</si>
  <si>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</si>
  <si>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</si>
  <si>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</si>
  <si>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</si>
  <si>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</si>
  <si>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</si>
  <si>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</si>
  <si>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</si>
  <si>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</si>
  <si>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</si>
  <si>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</si>
  <si>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</si>
  <si>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</si>
  <si>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</si>
  <si>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</si>
  <si>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</si>
  <si>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</si>
  <si>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</si>
  <si>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</si>
  <si>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</si>
  <si>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</si>
  <si>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</si>
  <si>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</si>
  <si>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</si>
  <si>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</si>
  <si>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</si>
  <si>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</si>
  <si>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</si>
  <si>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</si>
  <si>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</si>
  <si>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</si>
  <si>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</si>
  <si>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</si>
  <si>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</si>
  <si>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</si>
  <si>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</si>
  <si>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</si>
  <si>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</si>
  <si>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</si>
  <si>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</si>
  <si>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</si>
  <si>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</si>
  <si>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</si>
  <si>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</si>
  <si>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</si>
  <si>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</si>
  <si>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</si>
  <si>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</si>
  <si>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</si>
  <si>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</si>
  <si>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</si>
  <si>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</si>
  <si>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</si>
  <si>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</si>
  <si>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</si>
  <si>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</si>
  <si>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</si>
  <si>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</si>
  <si>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</si>
  <si>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</si>
  <si>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</si>
  <si>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</si>
  <si>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</si>
  <si>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</si>
  <si>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</si>
  <si>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</si>
  <si>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</si>
  <si>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</si>
  <si>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</si>
  <si>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</si>
  <si>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</si>
  <si>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</si>
  <si>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</si>
  <si>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</si>
  <si>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</si>
  <si>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</si>
  <si>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</si>
  <si>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</si>
  <si>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</si>
  <si>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</si>
  <si>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</si>
  <si>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</si>
  <si>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</si>
  <si>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</si>
  <si>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</si>
  <si>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</si>
  <si>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</si>
  <si>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</si>
  <si>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</si>
  <si>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</si>
  <si>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</si>
  <si>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</si>
  <si>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</si>
  <si>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</si>
  <si>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</si>
  <si>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</si>
  <si>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</si>
  <si>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</si>
  <si>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</si>
  <si>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</si>
  <si>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</si>
  <si>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</si>
  <si>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</si>
  <si>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</si>
  <si>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</si>
  <si>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</si>
  <si>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</si>
  <si>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</si>
  <si>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</si>
  <si>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</si>
  <si>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</si>
  <si>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</si>
  <si>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</si>
  <si>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</si>
  <si>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</si>
  <si>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</si>
  <si>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</si>
  <si>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</si>
  <si>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</si>
  <si>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</si>
  <si>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</si>
  <si>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</si>
  <si>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</si>
  <si>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</si>
  <si>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</si>
  <si>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</si>
  <si>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</si>
  <si>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</si>
  <si>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</si>
  <si>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</si>
  <si>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</si>
  <si>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</si>
  <si>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</si>
  <si>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</si>
  <si>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</si>
  <si>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</si>
  <si>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</si>
  <si>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</si>
  <si>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</si>
  <si>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</si>
  <si>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</si>
  <si>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</si>
  <si>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</si>
  <si>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</si>
  <si>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</si>
  <si>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</si>
  <si>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</si>
  <si>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</si>
  <si>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</si>
  <si>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</si>
  <si>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</si>
  <si>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</si>
  <si>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</si>
  <si>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</si>
  <si>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</si>
  <si>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</si>
  <si>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</si>
  <si>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</si>
  <si>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</si>
  <si>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</si>
  <si>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</si>
  <si>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</si>
  <si>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</si>
  <si>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</si>
  <si>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</si>
  <si>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</si>
  <si>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</si>
  <si>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</si>
  <si>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</si>
  <si>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</si>
  <si>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</si>
  <si>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</si>
  <si>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</si>
  <si>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</si>
  <si>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</si>
  <si>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</si>
  <si>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</si>
  <si>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</si>
  <si>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</si>
  <si>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</si>
  <si>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</si>
  <si>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</si>
  <si>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</si>
  <si>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</si>
  <si>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</si>
  <si>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</si>
  <si>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</si>
  <si>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</si>
  <si>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</si>
  <si>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</si>
  <si>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</si>
  <si>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</si>
  <si>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</si>
  <si>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</si>
  <si>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</si>
  <si>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</si>
  <si>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</si>
  <si>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</si>
  <si>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</si>
  <si>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</si>
  <si>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</si>
  <si>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</si>
  <si>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</si>
  <si>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</si>
  <si>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</si>
  <si>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</si>
  <si>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</si>
  <si>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</si>
  <si>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</si>
  <si>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</si>
  <si>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</si>
  <si>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</si>
  <si>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</si>
  <si>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</si>
  <si>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</si>
  <si>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</si>
  <si>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</si>
  <si>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</si>
  <si>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</si>
  <si>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</si>
  <si>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</si>
  <si>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</si>
  <si>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</si>
  <si>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</si>
  <si>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</si>
  <si>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</si>
  <si>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</si>
  <si>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</si>
  <si>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</si>
  <si>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</si>
  <si>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</si>
  <si>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</si>
  <si>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</si>
  <si>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</si>
  <si>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</si>
  <si>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</si>
  <si>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</si>
  <si>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</si>
  <si>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</si>
  <si>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</si>
  <si>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</si>
  <si>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</si>
  <si>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</si>
  <si>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</si>
  <si>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</si>
  <si>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</si>
  <si>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</si>
  <si>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</si>
  <si>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</si>
  <si>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</si>
  <si>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</si>
  <si>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</si>
  <si>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</si>
  <si>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</si>
  <si>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</si>
  <si>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</si>
  <si>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</si>
  <si>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</si>
  <si>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</si>
  <si>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</si>
  <si>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</si>
  <si>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</si>
  <si>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</si>
  <si>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</si>
  <si>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</si>
  <si>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</si>
  <si>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</si>
  <si>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</si>
  <si>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</si>
  <si>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</si>
  <si>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</si>
  <si>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</si>
  <si>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</si>
  <si>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</si>
  <si>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</si>
  <si>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</si>
  <si>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</si>
  <si>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</si>
  <si>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</si>
  <si>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</si>
  <si>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</si>
  <si>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</si>
  <si>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</si>
  <si>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</si>
  <si>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</si>
  <si>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</si>
  <si>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</si>
  <si>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</si>
  <si>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</si>
  <si>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</si>
  <si>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</si>
  <si>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</si>
  <si>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</si>
  <si>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</si>
  <si>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</si>
  <si>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</si>
  <si>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</si>
  <si>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</si>
  <si>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</si>
  <si>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</si>
  <si>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</si>
  <si>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</si>
  <si>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</si>
  <si>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</si>
  <si>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</si>
  <si>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</si>
  <si>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</si>
  <si>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</si>
  <si>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</si>
  <si>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</si>
  <si>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</si>
  <si>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</si>
  <si>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</si>
  <si>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</si>
  <si>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</si>
  <si>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</si>
  <si>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</si>
  <si>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</si>
  <si>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</si>
  <si>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</si>
  <si>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</si>
  <si>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</si>
  <si>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</si>
  <si>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</si>
  <si>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</si>
  <si>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</si>
  <si>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</si>
  <si>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</si>
  <si>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</si>
  <si>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</si>
  <si>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</si>
  <si>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</si>
  <si>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</si>
  <si>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</si>
  <si>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</si>
  <si>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</si>
  <si>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</si>
  <si>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</si>
  <si>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</si>
  <si>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</si>
  <si>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</si>
  <si>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</si>
  <si>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</si>
  <si>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</si>
  <si>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</si>
  <si>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</si>
  <si>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</si>
  <si>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</si>
  <si>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</si>
  <si>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</si>
  <si>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</si>
  <si>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</si>
  <si>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</si>
  <si>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</si>
  <si>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</si>
  <si>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</si>
  <si>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</si>
  <si>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</si>
  <si>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</si>
  <si>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</si>
  <si>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</si>
  <si>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</si>
  <si>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</si>
  <si>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</si>
  <si>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</si>
  <si>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</si>
  <si>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</si>
  <si>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</si>
  <si>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</si>
  <si>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</si>
  <si>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</si>
  <si>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</si>
  <si>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</si>
  <si>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</si>
  <si>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</si>
  <si>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</si>
  <si>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</si>
  <si>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</si>
  <si>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</si>
  <si>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</si>
  <si>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</si>
  <si>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</si>
  <si>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</si>
  <si>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</si>
  <si>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</si>
  <si>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</si>
  <si>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</si>
  <si>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</si>
  <si>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</si>
  <si>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</si>
  <si>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</si>
  <si>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</si>
  <si>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</si>
  <si>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</si>
  <si>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</si>
  <si>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</si>
  <si>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</si>
  <si>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</si>
  <si>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</si>
  <si>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</si>
  <si>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</si>
  <si>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</si>
  <si>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</si>
  <si>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</si>
  <si>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</si>
  <si>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</si>
  <si>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</si>
  <si>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</si>
  <si>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</si>
  <si>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</si>
  <si>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</si>
  <si>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</si>
  <si>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</si>
  <si>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</si>
  <si>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</si>
  <si>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</si>
  <si>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</si>
  <si>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</si>
  <si>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</si>
  <si>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</si>
  <si>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</si>
  <si>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</si>
  <si>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</si>
  <si>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</si>
  <si>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</si>
  <si>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</si>
  <si>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</si>
  <si>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</si>
  <si>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</si>
  <si>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</si>
  <si>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</si>
  <si>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</si>
  <si>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</si>
  <si>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</si>
  <si>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</si>
  <si>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</si>
  <si>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</si>
  <si>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</si>
  <si>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</si>
  <si>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</si>
  <si>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</si>
  <si>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</si>
  <si>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</si>
  <si>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</si>
  <si>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</si>
  <si>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</si>
  <si>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</si>
  <si>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</si>
  <si>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</si>
  <si>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</si>
  <si>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</si>
  <si>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</si>
  <si>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</si>
  <si>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</si>
  <si>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</si>
  <si>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</si>
  <si>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</si>
  <si>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</si>
  <si>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</si>
  <si>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</si>
  <si>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</si>
  <si>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</si>
  <si>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</si>
  <si>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</si>
  <si>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</si>
  <si>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</si>
  <si>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</si>
  <si>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</si>
  <si>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</si>
  <si>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</si>
  <si>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</si>
  <si>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</si>
  <si>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</si>
  <si>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</si>
  <si>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</si>
  <si>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</si>
  <si>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</si>
  <si>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</si>
  <si>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</si>
  <si>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</si>
  <si>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</si>
  <si>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</si>
  <si>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</si>
  <si>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</si>
  <si>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</si>
  <si>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</si>
  <si>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</si>
  <si>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</si>
  <si>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</si>
  <si>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</si>
  <si>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</si>
  <si>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</si>
  <si>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</si>
  <si>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</si>
  <si>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</si>
  <si>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</si>
  <si>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</si>
  <si>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</si>
  <si>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</si>
  <si>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</si>
  <si>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</si>
  <si>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</si>
  <si>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</si>
  <si>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</si>
  <si>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</si>
  <si>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</si>
  <si>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</si>
  <si>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</si>
  <si>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</si>
  <si>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</si>
  <si>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</si>
  <si>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</si>
  <si>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</si>
  <si>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</si>
  <si>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</si>
  <si>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</si>
  <si>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</si>
  <si>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</si>
  <si>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</si>
  <si>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</si>
  <si>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</si>
  <si>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</si>
  <si>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</si>
  <si>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</si>
  <si>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</si>
  <si>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</si>
  <si>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</si>
  <si>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</si>
  <si>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</si>
  <si>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</si>
  <si>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</si>
  <si>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</si>
  <si>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</si>
  <si>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</si>
  <si>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</si>
  <si>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</si>
  <si>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</si>
  <si>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</si>
  <si>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</si>
  <si>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</si>
  <si>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</si>
  <si>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</si>
  <si>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</si>
  <si>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</si>
  <si>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</si>
  <si>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</si>
  <si>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</si>
  <si>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</si>
  <si>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</si>
  <si>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</si>
  <si>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</si>
  <si>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</si>
  <si>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</si>
  <si>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</si>
  <si>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</si>
  <si>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</si>
  <si>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</si>
  <si>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</si>
  <si>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</si>
  <si>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</si>
  <si>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</si>
  <si>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</si>
  <si>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</si>
  <si>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</si>
  <si>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</si>
  <si>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</si>
  <si>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</si>
  <si>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</si>
  <si>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</si>
  <si>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</si>
  <si>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</si>
  <si>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</si>
  <si>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</si>
  <si>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</si>
  <si>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</si>
  <si>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</si>
  <si>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</si>
  <si>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</si>
  <si>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</si>
  <si>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</si>
  <si>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</si>
  <si>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</si>
  <si>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</si>
  <si>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</si>
  <si>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</si>
  <si>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</si>
  <si>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</si>
  <si>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</si>
  <si>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</si>
  <si>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</si>
  <si>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</si>
  <si>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</si>
  <si>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</si>
  <si>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</si>
  <si>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</si>
  <si>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</si>
  <si>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</si>
  <si>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</si>
  <si>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</si>
  <si>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</si>
  <si>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</si>
  <si>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</si>
  <si>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</si>
  <si>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</si>
  <si>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</si>
  <si>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</si>
  <si>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</si>
  <si>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</si>
  <si>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</si>
  <si>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</si>
  <si>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</si>
  <si>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</si>
  <si>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</si>
  <si>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</si>
  <si>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</si>
  <si>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</si>
  <si>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</si>
  <si>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</si>
  <si>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</si>
  <si>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</si>
  <si>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</si>
  <si>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</si>
  <si>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</si>
  <si>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</si>
  <si>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</si>
  <si>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</si>
  <si>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</si>
  <si>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</si>
  <si>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</si>
  <si>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</si>
  <si>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</si>
  <si>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</si>
  <si>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</si>
  <si>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</si>
  <si>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</si>
  <si>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</si>
  <si>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</si>
  <si>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</si>
  <si>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</si>
  <si>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</si>
  <si>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</si>
  <si>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</si>
  <si>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</si>
  <si>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</si>
  <si>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</si>
  <si>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</si>
  <si>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</si>
  <si>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</si>
  <si>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</si>
  <si>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</si>
  <si>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</si>
  <si>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</si>
  <si>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</si>
  <si>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</si>
  <si>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</si>
  <si>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</si>
  <si>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</si>
  <si>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</si>
  <si>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</si>
  <si>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</si>
  <si>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</si>
  <si>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</si>
  <si>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</si>
  <si>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</si>
  <si>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</si>
  <si>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</si>
  <si>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</si>
  <si>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</si>
  <si>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</si>
  <si>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</si>
  <si>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</si>
  <si>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</si>
  <si>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</si>
  <si>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</si>
  <si>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</si>
  <si>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</si>
  <si>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</si>
  <si>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</si>
  <si>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</si>
  <si>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</si>
  <si>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</si>
  <si>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</si>
  <si>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</si>
  <si>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</si>
  <si>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</si>
  <si>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</si>
  <si>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</si>
  <si>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</si>
  <si>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</si>
  <si>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</si>
  <si>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</si>
  <si>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</si>
  <si>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</si>
  <si>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</si>
  <si>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</si>
  <si>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</si>
  <si>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</si>
  <si>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</si>
  <si>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</si>
  <si>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</si>
  <si>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</si>
  <si>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</si>
  <si>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</si>
  <si>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</si>
  <si>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</si>
  <si>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</si>
  <si>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</si>
  <si>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</si>
  <si>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</si>
  <si>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</si>
  <si>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</si>
  <si>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</si>
  <si>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</si>
  <si>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</si>
  <si>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</si>
  <si>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</si>
  <si>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</si>
  <si>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</si>
  <si>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</si>
  <si>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</si>
  <si>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</si>
  <si>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</si>
  <si>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</si>
  <si>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</si>
  <si>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</si>
  <si>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</si>
  <si>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</si>
  <si>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</si>
  <si>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</si>
  <si>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</si>
  <si>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</si>
  <si>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</si>
  <si>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</si>
  <si>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</si>
  <si>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</si>
  <si>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</si>
  <si>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</si>
  <si>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</si>
  <si>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</si>
  <si>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</si>
  <si>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</si>
  <si>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</si>
  <si>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</si>
  <si>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</si>
  <si>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</si>
  <si>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</si>
  <si>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</si>
  <si>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</si>
  <si>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</si>
  <si>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</si>
  <si>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</si>
  <si>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</si>
  <si>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</si>
  <si>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</si>
  <si>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</si>
  <si>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</si>
  <si>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</si>
  <si>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</si>
  <si>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</si>
  <si>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</si>
  <si>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</si>
  <si>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</si>
  <si>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</si>
  <si>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</si>
  <si>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</si>
  <si>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</si>
  <si>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</si>
  <si>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</si>
  <si>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</si>
  <si>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</si>
  <si>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</si>
  <si>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</si>
  <si>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</si>
  <si>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</si>
  <si>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</si>
  <si>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</si>
  <si>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</si>
  <si>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</si>
  <si>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</si>
  <si>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</si>
  <si>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</si>
  <si>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</si>
  <si>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</si>
  <si>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</si>
  <si>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</si>
  <si>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</si>
  <si>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</si>
  <si>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</si>
  <si>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</si>
  <si>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</si>
  <si>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</si>
  <si>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</si>
  <si>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</si>
  <si>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</si>
  <si>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</si>
  <si>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</si>
  <si>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</si>
  <si>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</si>
  <si>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</si>
  <si>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</si>
  <si>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</si>
  <si>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</si>
  <si>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</si>
  <si>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</si>
  <si>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</si>
  <si>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</si>
  <si>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</si>
  <si>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</si>
  <si>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</si>
  <si>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</si>
  <si>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</si>
  <si>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</si>
  <si>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</si>
  <si>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</si>
  <si>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</si>
  <si>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</si>
  <si>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</si>
  <si>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</si>
  <si>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</si>
  <si>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</si>
  <si>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</si>
  <si>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</si>
  <si>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</si>
  <si>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</si>
  <si>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</si>
  <si>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</si>
  <si>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</si>
  <si>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</si>
  <si>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</si>
  <si>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</si>
  <si>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</si>
  <si>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</si>
  <si>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</si>
  <si>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</si>
  <si>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</si>
  <si>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</si>
  <si>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</si>
  <si>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</si>
  <si>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</si>
  <si>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</si>
  <si>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</si>
  <si>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</si>
  <si>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</si>
  <si>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</si>
  <si>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</si>
  <si>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</si>
  <si>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</si>
  <si>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</si>
  <si>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</si>
  <si>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</si>
  <si>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</si>
  <si>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</si>
  <si>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</si>
  <si>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</si>
  <si>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</si>
  <si>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</si>
  <si>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</si>
  <si>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</si>
  <si>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</si>
  <si>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</si>
  <si>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</si>
  <si>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</si>
  <si>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</si>
  <si>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</si>
  <si>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</si>
  <si>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</si>
  <si>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</si>
  <si>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</si>
  <si>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</si>
  <si>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</si>
  <si>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</si>
  <si>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</si>
  <si>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</si>
  <si>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</si>
  <si>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</si>
  <si>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</si>
  <si>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</si>
  <si>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</si>
  <si>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</si>
  <si>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</si>
  <si>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</si>
  <si>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</si>
  <si>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</si>
  <si>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</si>
  <si>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</si>
  <si>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</si>
  <si>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</si>
  <si>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</si>
  <si>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</si>
  <si>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</si>
  <si>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</si>
  <si>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</si>
  <si>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</si>
  <si>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</si>
  <si>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</si>
  <si>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</si>
  <si>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</si>
  <si>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</si>
  <si>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</si>
  <si>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</si>
  <si>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</si>
  <si>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</si>
  <si>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</si>
  <si>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</si>
  <si>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</si>
  <si>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</si>
  <si>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</si>
  <si>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</si>
  <si>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</si>
  <si>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</si>
  <si>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</si>
  <si>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</si>
  <si>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</si>
  <si>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</si>
  <si>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</si>
  <si>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</si>
  <si>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</si>
  <si>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</si>
  <si>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</si>
  <si>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</si>
  <si>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</si>
  <si>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</si>
  <si>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</si>
  <si>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</si>
  <si>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</si>
  <si>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</si>
  <si>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</si>
  <si>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</si>
  <si>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</si>
  <si>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</si>
  <si>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</si>
  <si>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</si>
  <si>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</si>
  <si>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</si>
  <si>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</si>
  <si>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</si>
  <si>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</si>
  <si>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</si>
  <si>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</si>
  <si>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</si>
  <si>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</si>
  <si>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</si>
  <si>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</si>
  <si>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</si>
  <si>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</si>
  <si>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</si>
  <si>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</si>
  <si>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</si>
  <si>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</si>
  <si>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</si>
  <si>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</si>
  <si>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</si>
  <si>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</si>
  <si>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</si>
  <si>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</si>
  <si>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</si>
  <si>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</si>
  <si>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</si>
  <si>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</si>
  <si>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</si>
  <si>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</si>
  <si>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</si>
  <si>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</si>
  <si>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</si>
  <si>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</si>
  <si>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</si>
  <si>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</si>
  <si>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</si>
  <si>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</si>
  <si>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</si>
  <si>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</si>
  <si>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</si>
  <si>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</si>
  <si>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</si>
  <si>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</si>
  <si>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</si>
  <si>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</si>
  <si>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</si>
  <si>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</si>
  <si>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</si>
  <si>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</si>
  <si>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</si>
  <si>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</si>
  <si>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</si>
  <si>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</si>
  <si>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</si>
  <si>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</si>
  <si>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</si>
  <si>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</si>
  <si>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</si>
  <si>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</si>
  <si>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</si>
  <si>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</si>
  <si>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</si>
  <si>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</si>
  <si>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</si>
  <si>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</si>
  <si>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</si>
  <si>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</si>
  <si>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</si>
  <si>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</si>
  <si>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</si>
  <si>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</si>
  <si>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</si>
  <si>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</si>
  <si>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</si>
  <si>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</si>
  <si>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</si>
  <si>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</si>
  <si>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</si>
  <si>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</si>
  <si>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</si>
  <si>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</si>
  <si>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</si>
  <si>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</si>
  <si>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</si>
  <si>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</si>
  <si>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</si>
  <si>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</si>
  <si>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</si>
  <si>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</si>
  <si>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</si>
  <si>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</si>
  <si>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</si>
  <si>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</si>
  <si>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</si>
  <si>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</si>
  <si>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</si>
  <si>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</si>
  <si>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</si>
  <si>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</si>
  <si>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</si>
  <si>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</si>
  <si>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</si>
  <si>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</si>
  <si>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</si>
  <si>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</si>
  <si>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</si>
  <si>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</si>
  <si>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</si>
  <si>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</si>
  <si>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</si>
  <si>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</si>
  <si>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</si>
  <si>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</si>
  <si>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</si>
  <si>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</si>
  <si>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</si>
  <si>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</si>
  <si>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</si>
  <si>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</si>
  <si>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</si>
  <si>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</si>
  <si>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</si>
  <si>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</si>
  <si>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</si>
  <si>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</si>
  <si>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</si>
  <si>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</si>
  <si>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</si>
  <si>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</si>
  <si>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</si>
  <si>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</si>
  <si>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</si>
  <si>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</si>
  <si>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</si>
  <si>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</si>
  <si>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</si>
  <si>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</si>
  <si>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</si>
  <si>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</si>
  <si>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</si>
  <si>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</si>
  <si>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</si>
  <si>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</si>
  <si>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</si>
  <si>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</si>
  <si>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</si>
  <si>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</si>
  <si>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</si>
  <si>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</si>
  <si>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</si>
  <si>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</si>
  <si>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</si>
  <si>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</si>
  <si>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</si>
  <si>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</si>
  <si>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</si>
  <si>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</si>
  <si>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</si>
  <si>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</si>
  <si>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</si>
  <si>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</si>
  <si>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</si>
  <si>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</si>
  <si>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</si>
  <si>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</si>
  <si>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</si>
  <si>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</si>
  <si>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</si>
  <si>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</si>
  <si>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</si>
  <si>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</si>
  <si>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</si>
  <si>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</si>
  <si>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</si>
  <si>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</si>
  <si>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</si>
  <si>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</si>
  <si>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</si>
  <si>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</si>
  <si>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</si>
  <si>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</si>
  <si>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</si>
  <si>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</si>
  <si>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</si>
  <si>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</si>
  <si>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</si>
  <si>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</si>
  <si>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</si>
  <si>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</si>
  <si>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</si>
  <si>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</si>
  <si>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</si>
  <si>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</si>
  <si>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</si>
  <si>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</si>
  <si>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</si>
  <si>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</si>
  <si>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</si>
  <si>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</si>
  <si>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</si>
  <si>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</si>
  <si>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</si>
  <si>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</si>
  <si>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</si>
  <si>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</si>
  <si>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</si>
  <si>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</si>
  <si>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</si>
  <si>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</si>
  <si>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</si>
  <si>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</si>
  <si>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</si>
  <si>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</si>
  <si>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</si>
  <si>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</si>
  <si>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</si>
  <si>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</si>
  <si>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</si>
  <si>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</si>
  <si>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</si>
  <si>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</si>
  <si>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</si>
  <si>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</si>
  <si>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</si>
  <si>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</si>
  <si>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</si>
  <si>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</si>
  <si>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</si>
  <si>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</si>
  <si>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</si>
  <si>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</si>
  <si>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</si>
  <si>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</si>
  <si>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</si>
  <si>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</si>
  <si>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</si>
  <si>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</si>
  <si>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</si>
  <si>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</si>
  <si>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</si>
  <si>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</si>
  <si>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</si>
  <si>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</si>
  <si>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</si>
  <si>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</si>
  <si>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</si>
  <si>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</si>
  <si>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</si>
  <si>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</si>
  <si>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</si>
  <si>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</si>
  <si>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</si>
  <si>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</si>
  <si>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</si>
  <si>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</si>
  <si>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</si>
  <si>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</si>
  <si>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</si>
  <si>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</si>
  <si>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</si>
  <si>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</si>
  <si>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</si>
  <si>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</si>
  <si>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</si>
  <si>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</si>
  <si>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</si>
  <si>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</si>
  <si>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</si>
  <si>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</si>
  <si>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</si>
  <si>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</si>
  <si>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</si>
  <si>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</si>
  <si>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</si>
  <si>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</si>
  <si>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</si>
  <si>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</si>
  <si>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</si>
  <si>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</si>
  <si>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</si>
  <si>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</si>
  <si>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</si>
  <si>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</si>
  <si>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</si>
  <si>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</si>
  <si>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</si>
  <si>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</si>
  <si>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</si>
  <si>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</si>
  <si>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</si>
  <si>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</si>
  <si>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</si>
  <si>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</si>
  <si>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</si>
  <si>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</si>
  <si>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</si>
  <si>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</si>
  <si>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</si>
  <si>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</si>
  <si>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</si>
  <si>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</si>
  <si>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</si>
  <si>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</si>
  <si>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</si>
  <si>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</si>
  <si>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</si>
  <si>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</si>
  <si>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</si>
  <si>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</si>
  <si>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</si>
  <si>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</si>
  <si>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</si>
  <si>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</si>
  <si>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</si>
  <si>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</si>
  <si>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</si>
  <si>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</si>
  <si>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</si>
  <si>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</si>
  <si>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</si>
  <si>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</si>
  <si>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</si>
  <si>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</si>
  <si>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</si>
  <si>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</si>
  <si>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</si>
  <si>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</si>
  <si>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</si>
  <si>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</si>
  <si>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</si>
  <si>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</si>
  <si>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</si>
  <si>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</si>
  <si>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</si>
  <si>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</si>
  <si>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</si>
  <si>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</si>
  <si>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</si>
  <si>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</si>
  <si>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</si>
  <si>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</si>
  <si>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</si>
  <si>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</si>
  <si>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</si>
  <si>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</si>
  <si>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</si>
  <si>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</si>
  <si>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</si>
  <si>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</si>
  <si>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</si>
  <si>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</si>
  <si>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</si>
  <si>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</si>
  <si>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</si>
  <si>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</si>
  <si>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</si>
  <si>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</si>
  <si>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</si>
  <si>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</si>
  <si>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</si>
  <si>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</si>
  <si>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</si>
  <si>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</si>
  <si>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</si>
  <si>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</si>
  <si>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</si>
  <si>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</si>
  <si>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</si>
  <si>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</si>
  <si>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</si>
  <si>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</si>
  <si>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</si>
  <si>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</si>
  <si>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</si>
  <si>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</si>
  <si>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</si>
  <si>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</si>
  <si>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</si>
  <si>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</si>
  <si>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</si>
  <si>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</si>
  <si>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</si>
  <si>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</si>
  <si>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</si>
  <si>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</si>
  <si>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</si>
  <si>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</si>
  <si>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</si>
  <si>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</si>
  <si>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</si>
  <si>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</si>
  <si>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</si>
  <si>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</si>
  <si>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</si>
  <si>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</si>
  <si>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</si>
  <si>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</si>
  <si>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</si>
  <si>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</si>
  <si>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</si>
  <si>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</si>
  <si>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</si>
  <si>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</si>
  <si>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</si>
  <si>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</si>
  <si>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</si>
  <si>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</si>
  <si>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</si>
  <si>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</si>
  <si>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</si>
  <si>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</si>
  <si>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</si>
  <si>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</si>
  <si>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</si>
  <si>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</si>
  <si>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</si>
  <si>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</si>
  <si>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</si>
  <si>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</si>
  <si>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</si>
  <si>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</si>
  <si>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</si>
  <si>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</si>
  <si>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</si>
  <si>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</si>
  <si>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</si>
  <si>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</si>
  <si>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</si>
  <si>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</si>
  <si>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</si>
  <si>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</si>
  <si>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</si>
  <si>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</si>
  <si>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</si>
  <si>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</si>
  <si>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</si>
  <si>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</si>
  <si>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</si>
  <si>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</si>
  <si>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</si>
  <si>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</si>
  <si>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</si>
  <si>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</si>
  <si>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</si>
  <si>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</si>
  <si>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</si>
  <si>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</si>
  <si>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</si>
  <si>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</si>
  <si>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</si>
  <si>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</si>
  <si>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</si>
  <si>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</si>
  <si>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</si>
  <si>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</si>
  <si>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</si>
  <si>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</si>
  <si>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</si>
  <si>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</si>
  <si>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</si>
  <si>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</si>
  <si>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</si>
  <si>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</si>
  <si>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</si>
  <si>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</si>
  <si>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</si>
  <si>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</si>
  <si>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</si>
  <si>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</si>
  <si>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</si>
  <si>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</si>
  <si>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</si>
  <si>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</si>
  <si>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</si>
  <si>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</si>
  <si>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</si>
  <si>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</si>
  <si>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</si>
  <si>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</si>
  <si>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</si>
  <si>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</si>
  <si>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</si>
  <si>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</si>
  <si>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</si>
  <si>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</si>
  <si>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</si>
  <si>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</si>
  <si>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</si>
  <si>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</si>
  <si>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</si>
  <si>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</si>
  <si>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</si>
  <si>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</si>
  <si>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</si>
  <si>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</si>
  <si>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</si>
  <si>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</si>
  <si>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</si>
  <si>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</si>
  <si>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</si>
  <si>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</si>
  <si>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</si>
  <si>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</si>
  <si>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</si>
  <si>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</si>
  <si>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</si>
  <si>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</si>
  <si>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</si>
  <si>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</si>
  <si>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</si>
  <si>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</si>
  <si>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</si>
  <si>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</si>
  <si>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</si>
  <si>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</si>
  <si>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</si>
  <si>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</si>
  <si>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</si>
  <si>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</si>
  <si>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</si>
  <si>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</si>
  <si>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</si>
  <si>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</si>
  <si>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</si>
  <si>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</si>
  <si>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</si>
  <si>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</si>
  <si>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</si>
  <si>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</si>
  <si>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</si>
  <si>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</si>
  <si>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</si>
  <si>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</si>
  <si>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</si>
  <si>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</si>
  <si>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</si>
  <si>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</si>
  <si>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</si>
  <si>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</si>
  <si>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</si>
  <si>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</si>
  <si>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</si>
  <si>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</si>
  <si>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</si>
  <si>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</si>
  <si>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</si>
  <si>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</si>
  <si>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</si>
  <si>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</si>
  <si>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</si>
  <si>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</si>
  <si>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</si>
  <si>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</si>
  <si>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</si>
  <si>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</si>
  <si>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</si>
  <si>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</si>
  <si>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</si>
  <si>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</si>
  <si>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</si>
  <si>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</si>
  <si>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</si>
  <si>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</si>
  <si>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</si>
  <si>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</si>
  <si>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</si>
  <si>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</si>
  <si>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</si>
  <si>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</si>
  <si>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</si>
  <si>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</si>
  <si>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</si>
  <si>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</si>
  <si>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</si>
  <si>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</si>
  <si>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</si>
  <si>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</si>
  <si>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</si>
  <si>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</si>
  <si>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</si>
  <si>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</si>
  <si>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</si>
  <si>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</si>
  <si>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</si>
  <si>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</si>
  <si>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</si>
  <si>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</si>
  <si>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</si>
  <si>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</si>
  <si>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</si>
  <si>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</si>
  <si>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</si>
  <si>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</si>
  <si>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</si>
  <si>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</si>
  <si>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</si>
  <si>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</si>
  <si>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</si>
  <si>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</si>
  <si>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</si>
  <si>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</si>
  <si>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</si>
  <si>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</si>
  <si>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</si>
  <si>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</si>
  <si>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</si>
  <si>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</si>
  <si>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</si>
  <si>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</si>
  <si>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</si>
  <si>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</si>
  <si>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</si>
  <si>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</si>
  <si>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</si>
  <si>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</si>
  <si>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</si>
  <si>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</si>
  <si>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</si>
  <si>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</si>
  <si>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</si>
  <si>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</si>
  <si>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</si>
  <si>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</si>
  <si>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</si>
  <si>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</si>
  <si>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</si>
  <si>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</si>
  <si>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</si>
  <si>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</si>
  <si>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</si>
  <si>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</si>
  <si>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</si>
  <si>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</si>
  <si>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</si>
  <si>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</si>
  <si>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</si>
  <si>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</si>
  <si>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</si>
  <si>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</si>
  <si>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</si>
  <si>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</si>
  <si>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</si>
  <si>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</si>
  <si>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</si>
  <si>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</si>
  <si>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</si>
  <si>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</si>
  <si>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</si>
  <si>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</si>
  <si>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</si>
  <si>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</si>
  <si>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</si>
  <si>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</si>
  <si>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</si>
  <si>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</si>
  <si>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</si>
  <si>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</si>
  <si>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</si>
  <si>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</si>
  <si>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</si>
  <si>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</si>
  <si>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</si>
  <si>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</si>
  <si>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</si>
  <si>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</si>
  <si>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</si>
  <si>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</si>
  <si>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</si>
  <si>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</si>
  <si>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</si>
  <si>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</si>
  <si>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</si>
  <si>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</si>
  <si>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</si>
  <si>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</si>
  <si>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</si>
  <si>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</si>
  <si>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</si>
  <si>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</si>
  <si>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</si>
  <si>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</si>
  <si>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</si>
  <si>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</si>
  <si>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</si>
  <si>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</si>
  <si>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</si>
  <si>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</si>
  <si>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</si>
  <si>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</si>
  <si>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</si>
  <si>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</si>
  <si>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</si>
  <si>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</si>
  <si>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</si>
  <si>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</si>
  <si>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</si>
  <si>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</si>
  <si>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</si>
  <si>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</si>
  <si>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</si>
  <si>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</si>
  <si>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</si>
  <si>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</si>
  <si>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</si>
  <si>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</si>
  <si>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</si>
  <si>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</si>
  <si>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</si>
  <si>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</si>
  <si>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</si>
  <si>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</si>
  <si>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</si>
  <si>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</si>
  <si>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</si>
  <si>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</si>
  <si>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</si>
  <si>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</si>
  <si>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</si>
  <si>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</si>
  <si>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</si>
  <si>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</si>
  <si>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</si>
  <si>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</si>
  <si>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</si>
  <si>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</si>
  <si>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</si>
  <si>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</si>
  <si>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</si>
  <si>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</si>
  <si>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</si>
  <si>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</si>
  <si>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</si>
  <si>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</si>
  <si>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</si>
  <si>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</si>
  <si>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</si>
  <si>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</si>
  <si>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</si>
  <si>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</si>
  <si>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</si>
  <si>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</si>
  <si>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</si>
  <si>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</si>
  <si>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</si>
  <si>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</si>
  <si>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</si>
  <si>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</si>
  <si>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</si>
  <si>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</si>
  <si>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</si>
  <si>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</si>
  <si>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</si>
  <si>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</si>
  <si>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</si>
  <si>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</si>
  <si>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</si>
  <si>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</si>
  <si>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</si>
  <si>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</si>
  <si>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</si>
  <si>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</si>
  <si>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</si>
  <si>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</si>
  <si>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</si>
  <si>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</si>
  <si>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</si>
  <si>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</si>
  <si>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</si>
  <si>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</si>
  <si>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</si>
  <si>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</si>
  <si>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</si>
  <si>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</si>
  <si>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</si>
  <si>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</si>
  <si>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</si>
  <si>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</si>
  <si>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</si>
  <si>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</si>
  <si>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</si>
  <si>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</si>
  <si>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</si>
  <si>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</si>
  <si>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</si>
  <si>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</si>
  <si>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</si>
  <si>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</si>
  <si>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</si>
  <si>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</si>
  <si>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</si>
  <si>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</si>
  <si>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</si>
  <si>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</si>
  <si>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</si>
  <si>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</si>
  <si>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</si>
  <si>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</si>
  <si>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</si>
  <si>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</si>
  <si>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</si>
  <si>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</si>
  <si>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</si>
  <si>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</si>
  <si>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</si>
  <si>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</si>
  <si>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</si>
  <si>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</si>
  <si>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</si>
  <si>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</si>
  <si>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</si>
  <si>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</si>
  <si>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</si>
  <si>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</si>
  <si>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</si>
  <si>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</si>
  <si>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</si>
  <si>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</si>
  <si>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</si>
  <si>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</si>
  <si>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</si>
  <si>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</si>
  <si>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</si>
  <si>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</si>
  <si>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</si>
  <si>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</si>
  <si>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</si>
  <si>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</si>
  <si>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</si>
  <si>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</si>
  <si>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</si>
  <si>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</si>
  <si>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</si>
  <si>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</si>
  <si>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</si>
  <si>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</si>
  <si>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</si>
  <si>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</si>
  <si>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</si>
  <si>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</si>
  <si>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</si>
  <si>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</si>
  <si>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</si>
  <si>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</si>
  <si>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</si>
  <si>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</si>
  <si>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</si>
  <si>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</si>
  <si>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</si>
  <si>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</si>
  <si>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</si>
  <si>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</si>
  <si>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</si>
  <si>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</si>
  <si>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</si>
  <si>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</si>
  <si>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</si>
  <si>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</si>
  <si>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</si>
  <si>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</si>
  <si>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</si>
  <si>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</si>
  <si>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</si>
  <si>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</si>
  <si>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</si>
  <si>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</si>
  <si>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</si>
  <si>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</si>
  <si>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</si>
  <si>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</si>
  <si>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</si>
  <si>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</si>
  <si>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</si>
  <si>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</si>
  <si>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</si>
  <si>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</si>
  <si>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</si>
  <si>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</si>
  <si>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</si>
  <si>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</si>
  <si>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</si>
  <si>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</si>
  <si>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</si>
  <si>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</si>
  <si>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</si>
  <si>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</si>
  <si>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</si>
  <si>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</si>
  <si>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</si>
  <si>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</si>
  <si>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</si>
  <si>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</si>
  <si>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</si>
  <si>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</si>
  <si>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</si>
  <si>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</si>
  <si>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</si>
  <si>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</si>
  <si>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</si>
  <si>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</si>
  <si>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</si>
  <si>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</si>
  <si>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</si>
  <si>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</si>
  <si>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</si>
  <si>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</si>
  <si>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</si>
  <si>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</si>
  <si>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</si>
  <si>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</si>
  <si>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</si>
  <si>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</si>
  <si>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</si>
  <si>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</si>
  <si>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</si>
  <si>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</si>
  <si>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</si>
  <si>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</si>
  <si>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</si>
  <si>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</si>
  <si>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</si>
  <si>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</si>
  <si>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</si>
  <si>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</si>
  <si>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</si>
  <si>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</si>
  <si>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</si>
  <si>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</si>
  <si>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</si>
  <si>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</si>
  <si>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</si>
  <si>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</si>
  <si>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</si>
  <si>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</si>
  <si>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</si>
  <si>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</si>
  <si>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</si>
  <si>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</si>
  <si>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</si>
  <si>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</si>
  <si>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</si>
  <si>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</si>
  <si>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</si>
  <si>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</si>
  <si>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</si>
  <si>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</si>
  <si>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</si>
  <si>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</si>
  <si>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</si>
  <si>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</si>
  <si>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</si>
  <si>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</si>
  <si>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</si>
  <si>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</si>
  <si>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</si>
  <si>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</si>
  <si>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</si>
  <si>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</si>
  <si>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</si>
  <si>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</si>
  <si>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</si>
  <si>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</si>
  <si>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</si>
  <si>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</si>
  <si>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</si>
  <si>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</si>
  <si>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</si>
  <si>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</si>
  <si>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</si>
  <si>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</si>
  <si>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</si>
  <si>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</si>
  <si>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</si>
  <si>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</si>
  <si>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</si>
  <si>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</si>
  <si>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</si>
  <si>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</si>
  <si>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</si>
  <si>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</si>
  <si>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</si>
  <si>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</si>
  <si>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</si>
  <si>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</si>
  <si>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</si>
  <si>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</si>
  <si>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</si>
  <si>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</si>
  <si>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</si>
  <si>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</si>
  <si>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</si>
  <si>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</si>
  <si>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</si>
  <si>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</si>
  <si>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</si>
  <si>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</si>
  <si>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</si>
  <si>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</si>
  <si>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</si>
  <si>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</si>
  <si>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</si>
  <si>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</si>
  <si>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</si>
  <si>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</si>
  <si>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</si>
  <si>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</si>
  <si>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</si>
  <si>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</si>
  <si>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</si>
  <si>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</si>
  <si>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</si>
  <si>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</si>
  <si>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</si>
  <si>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</si>
  <si>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</si>
  <si>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</si>
  <si>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</si>
  <si>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</si>
  <si>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</si>
  <si>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</si>
  <si>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</si>
  <si>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</si>
  <si>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</si>
  <si>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</si>
  <si>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</si>
  <si>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</si>
  <si>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</si>
  <si>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</si>
  <si>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</si>
  <si>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</si>
  <si>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</si>
  <si>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</si>
  <si>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</si>
  <si>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</si>
  <si>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</si>
  <si>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</si>
  <si>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</si>
  <si>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</si>
  <si>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</si>
  <si>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</si>
  <si>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</si>
  <si>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</si>
  <si>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</si>
  <si>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</si>
  <si>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</si>
  <si>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</si>
  <si>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</si>
  <si>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</si>
  <si>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</si>
  <si>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</si>
  <si>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</si>
  <si>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</si>
  <si>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</si>
  <si>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</si>
  <si>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</si>
  <si>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</si>
  <si>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</si>
  <si>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</si>
  <si>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</si>
  <si>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</si>
  <si>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</si>
  <si>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</si>
  <si>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</si>
  <si>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</si>
  <si>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</si>
  <si>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</si>
  <si>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</si>
  <si>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</si>
  <si>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</si>
  <si>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</si>
  <si>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</si>
  <si>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</si>
  <si>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</si>
  <si>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</si>
  <si>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</si>
  <si>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</si>
  <si>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</si>
  <si>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</si>
  <si>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</si>
  <si>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</si>
  <si>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</si>
  <si>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</si>
  <si>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</si>
  <si>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</si>
  <si>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</si>
  <si>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</si>
  <si>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</si>
  <si>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</si>
  <si>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</si>
  <si>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</si>
  <si>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</si>
  <si>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</si>
  <si>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</si>
  <si>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</si>
  <si>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</si>
  <si>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</si>
  <si>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</si>
  <si>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</si>
  <si>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</si>
  <si>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</si>
  <si>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</si>
  <si>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</si>
  <si>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</si>
  <si>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</si>
  <si>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</si>
  <si>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</si>
  <si>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</si>
  <si>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</si>
  <si>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</si>
  <si>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</si>
  <si>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</si>
  <si>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</si>
  <si>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</si>
  <si>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</si>
  <si>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</si>
  <si>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</si>
  <si>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</si>
  <si>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</si>
  <si>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</si>
  <si>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</si>
  <si>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</si>
  <si>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</si>
  <si>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</si>
  <si>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</si>
  <si>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</si>
  <si>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</si>
  <si>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</si>
  <si>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</si>
  <si>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</si>
  <si>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</si>
  <si>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</si>
  <si>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</si>
  <si>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</si>
  <si>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</si>
  <si>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</si>
  <si>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</si>
  <si>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</si>
  <si>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</si>
  <si>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</si>
  <si>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</si>
  <si>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</si>
  <si>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</si>
  <si>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</si>
  <si>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</si>
  <si>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</si>
  <si>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</si>
  <si>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</si>
  <si>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</si>
  <si>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</si>
  <si>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</si>
  <si>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</si>
  <si>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</si>
  <si>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</si>
  <si>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</si>
  <si>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</si>
  <si>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</si>
  <si>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</si>
  <si>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</si>
  <si>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</si>
  <si>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</si>
  <si>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</si>
  <si>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</si>
  <si>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</si>
  <si>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</si>
  <si>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</si>
  <si>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</si>
  <si>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</si>
  <si>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</si>
  <si>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</si>
  <si>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</si>
  <si>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</si>
  <si>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</si>
  <si>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</si>
  <si>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</si>
  <si>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</si>
  <si>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</si>
  <si>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</si>
  <si>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</si>
  <si>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</si>
  <si>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</si>
  <si>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</si>
  <si>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</si>
  <si>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</si>
  <si>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</si>
  <si>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</si>
  <si>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</si>
  <si>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</si>
  <si>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</si>
  <si>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</si>
  <si>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</si>
  <si>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</si>
  <si>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</si>
  <si>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</si>
  <si>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</si>
  <si>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</si>
  <si>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</si>
  <si>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</si>
  <si>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</si>
  <si>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</si>
  <si>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</si>
  <si>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</si>
  <si>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</si>
  <si>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</si>
  <si>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</si>
  <si>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</si>
  <si>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</si>
  <si>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</si>
  <si>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</si>
  <si>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</si>
  <si>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</si>
  <si>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</si>
  <si>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</si>
  <si>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</si>
  <si>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</si>
  <si>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</si>
  <si>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</si>
  <si>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</si>
  <si>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</si>
  <si>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</si>
  <si>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</si>
  <si>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</si>
  <si>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</si>
  <si>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</si>
  <si>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</si>
  <si>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</si>
  <si>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</si>
  <si>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</si>
  <si>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</si>
  <si>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</si>
  <si>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</si>
  <si>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</si>
  <si>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</si>
  <si>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</si>
  <si>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</si>
  <si>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</si>
  <si>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</si>
  <si>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</si>
  <si>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</si>
  <si>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</si>
  <si>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</si>
  <si>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</si>
  <si>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</si>
  <si>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</si>
  <si>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</si>
  <si>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</si>
  <si>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</si>
  <si>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</si>
  <si>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</si>
  <si>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</si>
  <si>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</si>
  <si>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</si>
  <si>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</si>
  <si>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</si>
  <si>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</si>
  <si>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</si>
  <si>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</si>
  <si>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</si>
  <si>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</si>
  <si>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</si>
  <si>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</si>
  <si>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</si>
  <si>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</si>
  <si>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</si>
  <si>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</si>
  <si>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</si>
  <si>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</si>
  <si>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</si>
  <si>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</si>
  <si>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</si>
  <si>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</si>
  <si>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</si>
  <si>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</si>
  <si>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</si>
  <si>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</si>
  <si>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</si>
  <si>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</si>
  <si>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</si>
  <si>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</si>
  <si>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</si>
  <si>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</si>
  <si>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</si>
  <si>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</si>
  <si>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</si>
  <si>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</si>
  <si>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</si>
  <si>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</si>
  <si>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</si>
  <si>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</si>
  <si>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</si>
  <si>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</si>
  <si>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</si>
  <si>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</si>
  <si>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</si>
  <si>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</si>
  <si>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</si>
  <si>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</si>
  <si>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</si>
  <si>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</si>
  <si>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</si>
  <si>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</si>
  <si>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</si>
  <si>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</si>
  <si>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</si>
  <si>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</si>
  <si>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</si>
  <si>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</si>
  <si>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</si>
  <si>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</si>
  <si>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</si>
  <si>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</si>
  <si>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</si>
  <si>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</si>
  <si>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</si>
  <si>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</si>
  <si>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</si>
  <si>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</si>
  <si>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</si>
  <si>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</si>
  <si>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</si>
  <si>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</si>
  <si>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</si>
  <si>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</si>
  <si>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</si>
  <si>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</si>
  <si>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</si>
  <si>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</si>
  <si>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</si>
  <si>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</si>
  <si>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</si>
  <si>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</si>
  <si>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</si>
  <si>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</si>
  <si>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</si>
  <si>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</si>
  <si>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</si>
  <si>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</si>
  <si>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</si>
  <si>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</si>
  <si>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</si>
  <si>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</si>
  <si>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</si>
  <si>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</si>
  <si>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</si>
  <si>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</si>
  <si>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</si>
  <si>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</si>
  <si>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</si>
  <si>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</si>
  <si>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</si>
  <si>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</si>
  <si>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</si>
  <si>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</si>
  <si>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</si>
  <si>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</si>
  <si>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</si>
  <si>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</si>
  <si>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</si>
  <si>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</si>
  <si>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</si>
  <si>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</si>
  <si>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</si>
  <si>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</si>
  <si>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</si>
  <si>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</si>
  <si>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</si>
  <si>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</si>
  <si>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</si>
  <si>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</si>
  <si>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</si>
  <si>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</si>
  <si>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</si>
  <si>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</si>
  <si>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</si>
  <si>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</si>
  <si>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</si>
  <si>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</si>
  <si>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</si>
  <si>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</si>
  <si>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</si>
  <si>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</si>
  <si>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</si>
  <si>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</si>
  <si>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</si>
  <si>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</si>
  <si>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</si>
  <si>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</si>
  <si>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</si>
  <si>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</si>
  <si>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</si>
  <si>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</si>
  <si>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</si>
  <si>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</si>
  <si>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</si>
  <si>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</si>
  <si>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</si>
  <si>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</si>
  <si>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</si>
  <si>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</si>
  <si>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</si>
  <si>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</si>
  <si>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</si>
  <si>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</si>
  <si>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</si>
  <si>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</si>
  <si>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</si>
  <si>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</si>
  <si>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</si>
  <si>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</si>
  <si>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</si>
  <si>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</si>
  <si>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</si>
  <si>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</si>
  <si>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</si>
  <si>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</si>
  <si>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</si>
  <si>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</si>
  <si>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</si>
  <si>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</si>
  <si>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</si>
  <si>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</si>
  <si>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</si>
  <si>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</si>
  <si>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</si>
  <si>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</si>
  <si>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</si>
  <si>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</si>
  <si>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</si>
  <si>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</si>
  <si>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</si>
  <si>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</si>
  <si>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</si>
  <si>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</si>
  <si>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</si>
  <si>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</si>
  <si>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</si>
  <si>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</si>
  <si>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</si>
  <si>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</si>
  <si>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</si>
  <si>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</si>
  <si>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</si>
  <si>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</si>
  <si>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</si>
  <si>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</si>
  <si>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</si>
  <si>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</si>
  <si>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</si>
  <si>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</si>
  <si>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</si>
  <si>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</si>
  <si>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</si>
  <si>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</si>
  <si>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</si>
  <si>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</si>
  <si>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</si>
  <si>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</si>
  <si>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</si>
  <si>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</si>
  <si>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</si>
  <si>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</si>
  <si>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</si>
  <si>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</si>
  <si>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</si>
  <si>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</si>
  <si>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</si>
  <si>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</si>
  <si>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</si>
  <si>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</si>
  <si>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</si>
  <si>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</si>
  <si>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</si>
  <si>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</si>
  <si>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</si>
  <si>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</si>
  <si>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</si>
  <si>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</si>
  <si>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</si>
  <si>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</si>
  <si>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</si>
  <si>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</si>
  <si>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</si>
  <si>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</si>
  <si>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</si>
  <si>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</si>
  <si>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</si>
  <si>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</si>
  <si>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</si>
  <si>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</si>
  <si>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</si>
  <si>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</si>
  <si>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</si>
  <si>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</si>
  <si>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</si>
  <si>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</si>
  <si>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</si>
  <si>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</si>
  <si>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</si>
  <si>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</si>
  <si>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</si>
  <si>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</si>
  <si>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</si>
  <si>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</si>
  <si>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</si>
  <si>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</si>
  <si>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</si>
  <si>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</si>
  <si>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</si>
  <si>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</si>
  <si>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</si>
  <si>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</si>
  <si>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</si>
  <si>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</si>
  <si>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</si>
  <si>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</si>
  <si>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</si>
  <si>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</si>
  <si>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</si>
  <si>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</si>
  <si>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</si>
  <si>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</si>
  <si>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</si>
  <si>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</si>
  <si>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</si>
  <si>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</si>
  <si>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</si>
  <si>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</si>
  <si>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</si>
  <si>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</si>
  <si>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</si>
  <si>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</si>
  <si>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</si>
  <si>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</si>
  <si>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</si>
  <si>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</si>
  <si>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</si>
  <si>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</si>
  <si>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</si>
  <si>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</si>
  <si>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</si>
  <si>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</si>
  <si>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</si>
  <si>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</si>
  <si>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</si>
  <si>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</si>
  <si>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</si>
  <si>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</si>
  <si>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</si>
  <si>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</si>
  <si>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</si>
  <si>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</si>
  <si>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</si>
  <si>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</si>
  <si>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</si>
  <si>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</si>
  <si>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</si>
  <si>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</si>
  <si>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</si>
  <si>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</si>
  <si>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</si>
  <si>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</si>
  <si>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</si>
  <si>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</si>
  <si>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</si>
  <si>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</si>
  <si>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</si>
  <si>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</si>
  <si>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</si>
  <si>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</si>
  <si>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</si>
  <si>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</si>
  <si>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</si>
  <si>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</si>
  <si>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</si>
  <si>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</si>
  <si>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</si>
  <si>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</si>
  <si>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</si>
  <si>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</si>
  <si>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</si>
  <si>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</si>
  <si>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</si>
  <si>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</si>
  <si>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</si>
  <si>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</si>
  <si>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</si>
  <si>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</si>
  <si>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</si>
  <si>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</si>
  <si>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</si>
  <si>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</si>
  <si>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</si>
  <si>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</si>
  <si>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</si>
  <si>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</si>
  <si>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</si>
  <si>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</si>
  <si>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</si>
  <si>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</si>
  <si>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</si>
  <si>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</si>
  <si>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</si>
  <si>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</si>
  <si>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</si>
  <si>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</si>
  <si>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</si>
  <si>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</si>
  <si>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</si>
  <si>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</si>
  <si>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</si>
  <si>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</si>
  <si>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</si>
  <si>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</si>
  <si>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</si>
  <si>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</si>
  <si>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</si>
  <si>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</si>
  <si>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</si>
  <si>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</si>
  <si>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</si>
  <si>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</si>
  <si>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</si>
  <si>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</si>
  <si>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</si>
  <si>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</si>
  <si>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</si>
  <si>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</si>
  <si>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</si>
  <si>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</si>
  <si>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</si>
  <si>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</si>
  <si>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</si>
  <si>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</si>
  <si>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</si>
  <si>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</si>
  <si>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</si>
  <si>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</si>
  <si>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</si>
  <si>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</si>
  <si>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</si>
  <si>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</si>
  <si>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</si>
  <si>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</si>
  <si>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</si>
  <si>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</si>
  <si>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</si>
  <si>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</si>
  <si>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</si>
  <si>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</si>
  <si>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</si>
  <si>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</si>
  <si>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</si>
  <si>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</si>
  <si>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</si>
  <si>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</si>
  <si>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</si>
  <si>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</si>
  <si>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</si>
  <si>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</si>
  <si>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</si>
  <si>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</si>
  <si>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</si>
  <si>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</si>
  <si>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</si>
  <si>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</si>
  <si>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</si>
  <si>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</si>
  <si>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</si>
  <si>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</si>
  <si>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</si>
  <si>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</si>
  <si>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</si>
  <si>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</si>
  <si>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</si>
  <si>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</si>
  <si>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</si>
  <si>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</si>
  <si>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</si>
  <si>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</si>
  <si>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</si>
  <si>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</si>
  <si>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</si>
  <si>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</si>
  <si>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</si>
  <si>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</si>
  <si>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</si>
  <si>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</si>
  <si>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</si>
  <si>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</si>
  <si>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</si>
  <si>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</si>
  <si>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</si>
  <si>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</si>
  <si>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</si>
  <si>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</si>
  <si>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</si>
  <si>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</si>
  <si>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</si>
  <si>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</si>
  <si>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</si>
  <si>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</si>
  <si>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</si>
  <si>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</si>
  <si>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</si>
  <si>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</si>
  <si>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</si>
  <si>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</si>
  <si>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</si>
  <si>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</si>
  <si>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</si>
  <si>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</si>
  <si>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</si>
  <si>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</si>
  <si>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</si>
  <si>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</si>
  <si>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</si>
  <si>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</si>
  <si>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</si>
  <si>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</si>
  <si>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</si>
  <si>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</si>
  <si>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</si>
  <si>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</si>
  <si>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</si>
  <si>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</si>
  <si>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</si>
  <si>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</si>
  <si>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</si>
  <si>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</si>
  <si>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</si>
  <si>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</si>
  <si>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</si>
  <si>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</si>
  <si>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</si>
  <si>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</si>
  <si>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</si>
  <si>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</si>
  <si>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</si>
  <si>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</si>
  <si>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</si>
  <si>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</si>
  <si>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</si>
  <si>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</si>
  <si>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</si>
  <si>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</si>
  <si>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</si>
  <si>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</si>
  <si>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</si>
  <si>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</si>
  <si>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</si>
  <si>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</si>
  <si>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</si>
  <si>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</si>
  <si>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</si>
  <si>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</si>
  <si>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</si>
  <si>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</si>
  <si>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</si>
  <si>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</si>
  <si>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</si>
  <si>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</si>
  <si>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</si>
  <si>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</si>
  <si>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</si>
  <si>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</si>
  <si>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</si>
  <si>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</si>
  <si>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</si>
  <si>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</si>
  <si>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</si>
  <si>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</si>
  <si>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</si>
  <si>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</si>
  <si>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</si>
  <si>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</si>
  <si>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</si>
  <si>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</si>
  <si>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</si>
  <si>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</si>
  <si>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</si>
  <si>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</si>
  <si>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</si>
  <si>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</si>
  <si>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</si>
  <si>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</si>
  <si>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</si>
  <si>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</si>
  <si>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</si>
  <si>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</si>
  <si>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</si>
  <si>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</si>
  <si>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</si>
  <si>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</si>
  <si>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</si>
  <si>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</si>
  <si>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</si>
  <si>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</si>
  <si>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</si>
  <si>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</si>
  <si>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</si>
  <si>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</si>
  <si>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</si>
  <si>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</si>
  <si>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</si>
  <si>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</si>
  <si>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</si>
  <si>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</si>
  <si>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</si>
  <si>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</si>
  <si>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</si>
  <si>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</si>
  <si>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</si>
  <si>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</si>
  <si>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</si>
  <si>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</si>
  <si>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</si>
  <si>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</si>
  <si>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</si>
  <si>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</si>
  <si>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</si>
  <si>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</si>
  <si>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</si>
  <si>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</si>
  <si>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</si>
  <si>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</si>
  <si>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</si>
  <si>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</si>
  <si>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</si>
  <si>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</si>
  <si>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</si>
  <si>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</si>
  <si>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</si>
  <si>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</si>
  <si>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</si>
  <si>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</si>
  <si>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</si>
  <si>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</si>
  <si>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</si>
  <si>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</si>
  <si>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</si>
  <si>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</si>
  <si>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</si>
  <si>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</si>
  <si>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</si>
  <si>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</si>
  <si>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</si>
  <si>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</si>
  <si>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</si>
  <si>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</si>
  <si>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</si>
  <si>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</si>
  <si>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</si>
  <si>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</si>
  <si>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</si>
  <si>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</si>
  <si>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</si>
  <si>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</si>
  <si>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</si>
  <si>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</si>
  <si>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</si>
  <si>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</si>
  <si>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</si>
  <si>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</si>
  <si>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</si>
  <si>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</si>
  <si>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</si>
  <si>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</si>
  <si>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</si>
  <si>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</si>
  <si>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</si>
  <si>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</si>
  <si>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</si>
  <si>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</si>
  <si>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</si>
  <si>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</si>
  <si>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</si>
  <si>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</si>
  <si>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</si>
  <si>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</si>
  <si>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</si>
  <si>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</si>
  <si>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</si>
  <si>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</si>
  <si>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</si>
  <si>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</si>
  <si>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</si>
  <si>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</si>
  <si>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</si>
  <si>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</si>
  <si>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</si>
  <si>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</si>
  <si>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</si>
  <si>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</si>
  <si>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</si>
  <si>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</si>
  <si>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</si>
  <si>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</si>
  <si>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</si>
  <si>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</si>
  <si>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</si>
  <si>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</si>
  <si>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</si>
  <si>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</si>
  <si>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</si>
  <si>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</si>
  <si>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</si>
  <si>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</si>
  <si>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</si>
  <si>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</si>
  <si>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</si>
  <si>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</si>
  <si>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</si>
  <si>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</si>
  <si>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</si>
  <si>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</si>
  <si>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</si>
  <si>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</si>
  <si>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</si>
  <si>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</si>
  <si>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</si>
  <si>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</si>
  <si>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</si>
  <si>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</si>
  <si>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</si>
  <si>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</si>
  <si>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</si>
  <si>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</si>
  <si>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</si>
  <si>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</si>
  <si>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</si>
  <si>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</si>
  <si>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</si>
  <si>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</si>
  <si>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</si>
  <si>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</si>
  <si>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</si>
  <si>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</si>
  <si>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</si>
  <si>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</si>
  <si>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</si>
  <si>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</si>
  <si>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</si>
  <si>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</si>
  <si>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</si>
  <si>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</si>
  <si>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</si>
  <si>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</si>
  <si>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</si>
  <si>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</si>
  <si>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</si>
  <si>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</si>
  <si>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</si>
  <si>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</si>
  <si>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</si>
  <si>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</si>
  <si>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</si>
  <si>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</si>
  <si>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</si>
  <si>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</si>
  <si>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</si>
  <si>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</si>
  <si>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</si>
  <si>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</si>
  <si>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</si>
  <si>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</si>
  <si>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</si>
  <si>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</si>
  <si>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</si>
  <si>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</si>
  <si>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</si>
  <si>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</si>
  <si>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</si>
  <si>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</si>
  <si>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</si>
  <si>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</si>
  <si>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</si>
  <si>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</si>
  <si>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</si>
  <si>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</si>
  <si>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</si>
  <si>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</si>
  <si>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</si>
  <si>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</si>
  <si>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</si>
  <si>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</si>
  <si>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</si>
  <si>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</si>
  <si>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</si>
  <si>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</si>
  <si>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</si>
  <si>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</si>
  <si>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</si>
  <si>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</si>
  <si>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</si>
  <si>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</si>
  <si>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</si>
  <si>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</si>
  <si>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</si>
  <si>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</si>
  <si>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</si>
  <si>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</si>
  <si>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</si>
  <si>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</si>
  <si>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</si>
  <si>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</si>
  <si>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</si>
  <si>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</si>
  <si>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</si>
  <si>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</si>
  <si>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</si>
  <si>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</si>
  <si>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</si>
  <si>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</si>
  <si>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</si>
  <si>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</si>
  <si>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</si>
  <si>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</si>
  <si>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</si>
  <si>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</si>
  <si>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</si>
  <si>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</si>
  <si>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</si>
  <si>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</si>
  <si>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</si>
  <si>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</si>
  <si>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</si>
  <si>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</si>
  <si>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</si>
  <si>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</si>
  <si>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</si>
  <si>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</si>
  <si>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</si>
  <si>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</si>
  <si>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</si>
  <si>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</si>
  <si>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</si>
  <si>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</si>
  <si>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</si>
  <si>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</si>
  <si>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</si>
  <si>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</si>
  <si>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</si>
  <si>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</si>
  <si>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</si>
  <si>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</si>
  <si>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</si>
  <si>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</si>
  <si>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</si>
  <si>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</si>
  <si>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</si>
  <si>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</si>
  <si>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</si>
  <si>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</si>
  <si>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</si>
  <si>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</si>
  <si>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</si>
  <si>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</si>
  <si>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</si>
  <si>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</si>
  <si>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</si>
  <si>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</si>
  <si>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</si>
  <si>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</si>
  <si>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</si>
  <si>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</si>
  <si>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</si>
  <si>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</si>
  <si>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</si>
  <si>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</si>
  <si>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</si>
  <si>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</si>
  <si>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</si>
  <si>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</si>
  <si>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</si>
  <si>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</si>
  <si>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</si>
  <si>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</si>
  <si>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</si>
  <si>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</si>
  <si>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</si>
  <si>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</si>
  <si>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</si>
  <si>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</si>
  <si>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</si>
  <si>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</si>
  <si>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</si>
  <si>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</si>
  <si>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</si>
  <si>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</si>
  <si>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</si>
  <si>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</si>
  <si>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</si>
  <si>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</si>
  <si>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</si>
  <si>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</si>
  <si>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</si>
  <si>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</si>
  <si>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</si>
  <si>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</si>
  <si>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</si>
  <si>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</si>
  <si>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</si>
  <si>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</si>
  <si>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</si>
  <si>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</si>
  <si>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</si>
  <si>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</si>
  <si>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</si>
  <si>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</si>
  <si>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</si>
  <si>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</si>
  <si>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</si>
  <si>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</si>
  <si>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</si>
  <si>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</si>
  <si>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</si>
  <si>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</si>
  <si>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</si>
  <si>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</si>
  <si>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</si>
  <si>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</si>
  <si>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</si>
  <si>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</si>
  <si>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</si>
  <si>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</si>
  <si>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</si>
  <si>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</si>
  <si>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</si>
  <si>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</si>
  <si>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</si>
  <si>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</si>
  <si>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</si>
  <si>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</si>
  <si>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</si>
  <si>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</si>
  <si>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</si>
  <si>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</si>
  <si>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</si>
  <si>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</si>
  <si>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</si>
  <si>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</si>
  <si>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</si>
  <si>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</si>
  <si>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</si>
  <si>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</si>
  <si>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</si>
  <si>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</si>
  <si>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</si>
  <si>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</si>
  <si>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</si>
  <si>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</si>
  <si>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</si>
  <si>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</si>
  <si>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</si>
  <si>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</si>
  <si>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</si>
  <si>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</si>
  <si>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</si>
  <si>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</si>
  <si>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</si>
  <si>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</si>
  <si>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</si>
  <si>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</si>
  <si>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</si>
  <si>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</si>
  <si>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</si>
  <si>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</si>
  <si>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</si>
  <si>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</si>
  <si>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</si>
  <si>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</si>
  <si>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</si>
  <si>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</si>
  <si>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</si>
  <si>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</si>
  <si>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</si>
  <si>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</si>
  <si>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</si>
  <si>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</si>
  <si>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</si>
  <si>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</si>
  <si>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</si>
  <si>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</si>
  <si>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</si>
  <si>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</si>
  <si>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</si>
  <si>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</si>
  <si>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</si>
  <si>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</si>
  <si>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</si>
  <si>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</si>
  <si>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</si>
  <si>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</si>
  <si>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</si>
  <si>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</si>
  <si>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</si>
  <si>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</si>
  <si>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</si>
  <si>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</si>
  <si>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</si>
  <si>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</si>
  <si>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</si>
  <si>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</si>
  <si>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</si>
  <si>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</si>
  <si>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</si>
  <si>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</si>
  <si>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</si>
  <si>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</si>
  <si>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</si>
  <si>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</si>
  <si>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</si>
  <si>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</si>
  <si>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</si>
  <si>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</si>
  <si>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</si>
  <si>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</si>
  <si>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</si>
  <si>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</si>
  <si>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</si>
  <si>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</si>
  <si>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</si>
  <si>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</si>
  <si>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</si>
  <si>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</si>
  <si>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</si>
  <si>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</si>
  <si>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</si>
  <si>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</si>
  <si>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</si>
  <si>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</si>
  <si>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</si>
  <si>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</si>
  <si>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</si>
  <si>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</si>
  <si>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</si>
  <si>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</si>
  <si>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</si>
  <si>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</si>
  <si>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</si>
  <si>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</si>
  <si>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</si>
  <si>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</si>
  <si>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</si>
  <si>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</si>
  <si>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</si>
  <si>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</si>
  <si>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</si>
  <si>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</si>
  <si>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</si>
  <si>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</si>
  <si>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</si>
  <si>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</si>
  <si>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</si>
  <si>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</si>
  <si>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</si>
  <si>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</si>
  <si>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</si>
  <si>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</si>
  <si>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</si>
  <si>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</si>
  <si>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</si>
  <si>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</si>
  <si>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</si>
  <si>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</si>
  <si>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</si>
  <si>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</si>
  <si>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</si>
  <si>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</si>
  <si>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</si>
  <si>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</si>
  <si>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</si>
  <si>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</si>
  <si>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</si>
  <si>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</si>
  <si>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</si>
  <si>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</si>
  <si>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</si>
  <si>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</si>
  <si>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</si>
  <si>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</si>
  <si>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</si>
  <si>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</si>
  <si>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</si>
  <si>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</si>
  <si>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</si>
  <si>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</si>
  <si>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</si>
  <si>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</si>
  <si>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</si>
  <si>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</si>
  <si>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</si>
  <si>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</si>
  <si>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</si>
  <si>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</si>
  <si>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</si>
  <si>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</si>
  <si>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</si>
  <si>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</si>
  <si>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</si>
  <si>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</si>
  <si>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</si>
  <si>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</si>
  <si>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</si>
  <si>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</si>
  <si>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</si>
  <si>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</si>
  <si>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</si>
  <si>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</si>
  <si>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</si>
  <si>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</si>
  <si>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</si>
  <si>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</si>
  <si>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</si>
  <si>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</si>
  <si>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</si>
  <si>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</si>
  <si>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</si>
  <si>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</si>
  <si>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</si>
  <si>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</si>
  <si>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</si>
  <si>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</si>
  <si>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</si>
  <si>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</si>
  <si>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</si>
  <si>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</si>
  <si>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</si>
  <si>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</si>
  <si>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</si>
  <si>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</si>
  <si>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</si>
  <si>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</si>
  <si>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</si>
  <si>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</si>
  <si>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</si>
  <si>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</si>
  <si>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</si>
  <si>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</si>
  <si>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</si>
  <si>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</si>
  <si>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</si>
  <si>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</si>
  <si>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</si>
  <si>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</si>
  <si>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</si>
  <si>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</si>
  <si>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</si>
  <si>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</si>
  <si>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</si>
  <si>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</si>
  <si>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</si>
  <si>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</si>
  <si>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</si>
  <si>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</si>
  <si>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</si>
  <si>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</si>
  <si>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</si>
  <si>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</si>
  <si>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</si>
  <si>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</si>
  <si>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</si>
  <si>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</si>
  <si>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</si>
  <si>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</si>
  <si>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</si>
  <si>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</si>
  <si>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</si>
  <si>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</si>
  <si>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</si>
  <si>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</si>
  <si>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</si>
  <si>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</si>
  <si>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</si>
  <si>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</si>
  <si>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</si>
  <si>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</si>
  <si>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</si>
  <si>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</si>
  <si>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</si>
  <si>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</si>
  <si>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</si>
  <si>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</si>
  <si>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</si>
  <si>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</si>
  <si>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</si>
  <si>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</si>
  <si>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</si>
  <si>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</si>
  <si>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</si>
  <si>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</si>
  <si>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</si>
  <si>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</si>
  <si>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</si>
  <si>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</si>
  <si>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</si>
  <si>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</si>
  <si>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</si>
  <si>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</si>
  <si>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</si>
  <si>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</si>
  <si>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</si>
  <si>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</si>
  <si>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</si>
  <si>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</si>
  <si>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</si>
  <si>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</si>
  <si>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</si>
  <si>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</si>
  <si>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</si>
  <si>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</si>
  <si>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</si>
  <si>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</si>
  <si>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</si>
  <si>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</si>
  <si>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</si>
  <si>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</si>
  <si>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</si>
  <si>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</si>
  <si>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</si>
  <si>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</si>
  <si>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</si>
  <si>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</si>
  <si>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</si>
  <si>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</si>
  <si>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</si>
  <si>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</si>
  <si>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</si>
  <si>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</si>
  <si>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</si>
  <si>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</si>
  <si>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</si>
  <si>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</si>
  <si>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</si>
  <si>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</si>
  <si>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</si>
  <si>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</si>
  <si>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</si>
  <si>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</si>
  <si>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</si>
  <si>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</si>
  <si>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</si>
  <si>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</si>
  <si>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</si>
  <si>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</si>
  <si>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</si>
  <si>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</si>
  <si>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</si>
  <si>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</si>
  <si>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</si>
  <si>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</si>
  <si>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</si>
  <si>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</si>
  <si>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</si>
  <si>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</si>
  <si>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</si>
  <si>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</si>
  <si>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</si>
  <si>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</si>
  <si>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</si>
  <si>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</si>
  <si>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</si>
  <si>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</si>
  <si>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</si>
  <si>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</si>
  <si>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</si>
  <si>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</si>
  <si>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</si>
  <si>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</si>
  <si>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</si>
  <si>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</si>
  <si>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</si>
  <si>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</si>
  <si>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</si>
  <si>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</si>
  <si>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</si>
  <si>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</si>
  <si>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</si>
  <si>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</si>
  <si>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</si>
  <si>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</si>
  <si>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</si>
  <si>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</si>
  <si>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</si>
  <si>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</si>
  <si>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</si>
  <si>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</si>
  <si>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</si>
  <si>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</si>
  <si>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</si>
  <si>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</si>
  <si>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</si>
  <si>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</si>
  <si>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</si>
  <si>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</si>
  <si>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</si>
  <si>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</si>
  <si>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</si>
  <si>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</si>
  <si>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</si>
  <si>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</si>
  <si>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</si>
  <si>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</si>
  <si>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</si>
  <si>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</si>
  <si>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</si>
  <si>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</si>
  <si>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</si>
  <si>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</si>
  <si>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</si>
  <si>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</si>
  <si>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</si>
  <si>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</si>
  <si>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</si>
  <si>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</si>
  <si>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</si>
  <si>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</si>
  <si>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</si>
  <si>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</si>
  <si>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</si>
  <si>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</si>
  <si>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</si>
  <si>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</si>
  <si>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</si>
  <si>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</si>
  <si>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</si>
  <si>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</si>
  <si>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</si>
  <si>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</si>
  <si>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</si>
  <si>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</si>
  <si>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</si>
  <si>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</si>
  <si>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</si>
  <si>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</si>
  <si>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</si>
  <si>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</si>
  <si>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</si>
  <si>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</si>
  <si>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</si>
  <si>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</si>
  <si>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</si>
  <si>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</si>
  <si>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</si>
  <si>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</si>
  <si>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</si>
  <si>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</si>
  <si>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</si>
  <si>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</si>
  <si>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</si>
  <si>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</si>
  <si>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</si>
  <si>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</si>
  <si>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</si>
  <si>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</si>
  <si>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</si>
  <si>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</si>
  <si>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</si>
  <si>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</si>
  <si>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</si>
  <si>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</si>
  <si>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</si>
  <si>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</si>
  <si>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</si>
  <si>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</si>
  <si>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</si>
  <si>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</si>
  <si>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</si>
  <si>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</si>
  <si>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</si>
  <si>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</si>
  <si>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</si>
  <si>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</si>
  <si>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</si>
  <si>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</si>
  <si>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</si>
  <si>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</si>
  <si>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</si>
  <si>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</si>
  <si>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</si>
  <si>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</si>
  <si>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</si>
  <si>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</si>
  <si>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</si>
  <si>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</si>
  <si>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</si>
  <si>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</si>
  <si>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</si>
  <si>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</si>
  <si>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</si>
  <si>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</si>
  <si>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</si>
  <si>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</si>
  <si>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</si>
  <si>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</si>
  <si>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</si>
  <si>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</si>
  <si>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</si>
  <si>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</si>
  <si>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</si>
  <si>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</si>
  <si>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</si>
  <si>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</si>
  <si>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</si>
  <si>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</si>
  <si>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</si>
  <si>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</si>
  <si>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</si>
  <si>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</si>
  <si>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</si>
  <si>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</si>
  <si>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</si>
  <si>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</si>
  <si>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</si>
  <si>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</si>
  <si>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</si>
  <si>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</si>
  <si>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</si>
  <si>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</si>
  <si>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</si>
  <si>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</si>
  <si>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</si>
  <si>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</si>
  <si>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</si>
  <si>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</si>
  <si>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</si>
  <si>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</si>
  <si>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</si>
  <si>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</si>
  <si>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</si>
  <si>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</si>
  <si>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</si>
  <si>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</si>
  <si>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</si>
  <si>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</si>
  <si>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</si>
  <si>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</si>
  <si>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</si>
  <si>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</si>
  <si>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</si>
  <si>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</si>
  <si>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</si>
  <si>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</si>
  <si>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</si>
  <si>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</si>
  <si>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</si>
  <si>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</si>
  <si>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</si>
  <si>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</si>
  <si>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</si>
  <si>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</si>
  <si>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</si>
  <si>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</si>
  <si>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</si>
  <si>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</si>
  <si>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</si>
  <si>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</si>
  <si>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</si>
  <si>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</si>
  <si>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</si>
  <si>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</si>
  <si>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</si>
  <si>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</si>
  <si>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</si>
  <si>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</si>
  <si>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</si>
  <si>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</si>
  <si>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</si>
  <si>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</si>
  <si>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</si>
  <si>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</si>
  <si>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</si>
  <si>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</si>
  <si>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</si>
  <si>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</si>
  <si>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</si>
  <si>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</si>
  <si>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</si>
  <si>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</si>
  <si>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</si>
  <si>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</si>
  <si>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</si>
  <si>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</si>
  <si>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</si>
  <si>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</si>
  <si>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</si>
  <si>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</si>
  <si>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</si>
  <si>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</si>
  <si>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</si>
  <si>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</si>
  <si>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</si>
  <si>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</si>
  <si>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</si>
  <si>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</si>
  <si>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</si>
  <si>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</si>
  <si>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</si>
  <si>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</si>
  <si>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</si>
  <si>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</si>
  <si>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</si>
  <si>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</si>
  <si>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</si>
  <si>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</si>
  <si>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</si>
  <si>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</si>
  <si>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</si>
  <si>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</si>
  <si>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</si>
  <si>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</si>
  <si>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</si>
  <si>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</si>
  <si>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</si>
  <si>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</si>
  <si>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</si>
  <si>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</si>
  <si>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</si>
  <si>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</si>
  <si>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</si>
  <si>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</si>
  <si>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</si>
  <si>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</si>
  <si>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</si>
  <si>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</si>
  <si>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</si>
  <si>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</si>
  <si>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</si>
  <si>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</si>
  <si>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</si>
  <si>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</si>
  <si>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</si>
  <si>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</si>
  <si>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</si>
  <si>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</si>
  <si>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</si>
  <si>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</si>
  <si>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</si>
  <si>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</si>
  <si>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</si>
  <si>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</si>
  <si>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</si>
  <si>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</si>
  <si>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</si>
  <si>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</si>
  <si>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</si>
  <si>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</si>
  <si>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</si>
  <si>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</si>
  <si>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</si>
  <si>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</si>
  <si>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</si>
  <si>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</si>
  <si>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</si>
  <si>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</si>
  <si>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</si>
  <si>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</si>
  <si>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</si>
  <si>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</si>
  <si>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</si>
  <si>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</si>
  <si>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</si>
  <si>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</si>
  <si>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</si>
  <si>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</si>
  <si>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</si>
  <si>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</si>
  <si>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</si>
  <si>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</si>
  <si>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</si>
  <si>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</si>
  <si>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</si>
  <si>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</si>
  <si>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</si>
  <si>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</si>
  <si>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</si>
  <si>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</si>
  <si>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</si>
  <si>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</si>
  <si>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</si>
  <si>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</si>
  <si>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</si>
  <si>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</si>
  <si>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</si>
  <si>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</si>
  <si>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</si>
  <si>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</si>
  <si>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</si>
  <si>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</si>
  <si>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</si>
  <si>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</si>
  <si>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</si>
  <si>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</si>
  <si>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</si>
  <si>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</si>
  <si>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</si>
  <si>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</si>
  <si>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</si>
  <si>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</si>
  <si>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</si>
  <si>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</si>
  <si>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</si>
  <si>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</si>
  <si>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</si>
  <si>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</si>
  <si>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</si>
  <si>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</si>
  <si>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</si>
  <si>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</si>
  <si>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</si>
  <si>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</si>
  <si>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</si>
  <si>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</si>
  <si>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</si>
  <si>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</si>
  <si>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</si>
  <si>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</si>
  <si>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</si>
  <si>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</si>
  <si>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</si>
  <si>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</si>
  <si>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</si>
  <si>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</si>
  <si>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</si>
  <si>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</si>
  <si>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</si>
  <si>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</si>
  <si>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</si>
  <si>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</si>
  <si>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</si>
  <si>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</si>
  <si>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</si>
  <si>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</si>
  <si>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</si>
  <si>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</si>
  <si>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</si>
  <si>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</si>
  <si>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</si>
  <si>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</si>
  <si>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</si>
  <si>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</si>
  <si>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</si>
  <si>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</si>
  <si>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</si>
  <si>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</si>
  <si>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</si>
  <si>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</si>
  <si>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</si>
  <si>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</si>
  <si>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</si>
  <si>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</si>
  <si>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</si>
  <si>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</si>
  <si>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</si>
  <si>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</si>
  <si>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</si>
  <si>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</si>
  <si>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</si>
  <si>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</si>
  <si>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</si>
  <si>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</si>
  <si>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</si>
  <si>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</si>
  <si>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</si>
  <si>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</si>
  <si>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</si>
  <si>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</si>
  <si>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</si>
  <si>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</si>
  <si>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</si>
  <si>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</si>
  <si>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</si>
  <si>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</si>
  <si>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</si>
  <si>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</si>
  <si>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</si>
  <si>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</si>
  <si>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</si>
  <si>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</si>
  <si>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</si>
  <si>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</si>
  <si>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</si>
  <si>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</si>
  <si>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</si>
  <si>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</si>
  <si>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</si>
  <si>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</si>
  <si>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</si>
  <si>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</si>
  <si>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</si>
  <si>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</si>
  <si>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</si>
  <si>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</si>
  <si>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</si>
  <si>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</si>
  <si>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</si>
  <si>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</si>
  <si>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</si>
  <si>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</si>
  <si>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</si>
  <si>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</si>
  <si>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</si>
  <si>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</si>
  <si>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</si>
  <si>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</si>
  <si>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</si>
  <si>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</si>
  <si>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</si>
  <si>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</si>
  <si>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</si>
  <si>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</si>
  <si>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</si>
  <si>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</si>
  <si>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</si>
  <si>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</si>
  <si>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</si>
  <si>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</si>
  <si>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</si>
  <si>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</si>
  <si>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</si>
  <si>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</si>
  <si>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</si>
  <si>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</si>
  <si>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</si>
  <si>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</si>
  <si>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</si>
  <si>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</si>
  <si>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</si>
  <si>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</si>
  <si>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</si>
  <si>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</si>
  <si>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</si>
  <si>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</si>
  <si>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</si>
  <si>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</si>
  <si>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</si>
  <si>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</si>
  <si>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</si>
  <si>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</si>
  <si>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</si>
  <si>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</si>
  <si>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</si>
  <si>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</si>
  <si>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</si>
  <si>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</si>
  <si>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</si>
  <si>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</si>
  <si>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</si>
  <si>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</si>
  <si>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</si>
  <si>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</si>
  <si>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</si>
  <si>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</si>
  <si>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</si>
  <si>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</si>
  <si>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</si>
  <si>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</si>
  <si>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</si>
  <si>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</si>
  <si>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</si>
  <si>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</si>
  <si>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</si>
  <si>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</si>
  <si>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</si>
  <si>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</si>
  <si>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</si>
  <si>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</si>
  <si>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</si>
  <si>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</si>
  <si>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</si>
  <si>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</si>
  <si>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</si>
  <si>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</si>
  <si>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</si>
  <si>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</si>
  <si>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</si>
  <si>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</si>
  <si>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</si>
  <si>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</si>
  <si>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</si>
  <si>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</si>
  <si>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</si>
  <si>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</si>
  <si>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</si>
  <si>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</si>
  <si>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</si>
  <si>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</si>
  <si>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</si>
  <si>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</si>
  <si>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</si>
  <si>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</si>
  <si>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</si>
  <si>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</si>
  <si>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</si>
  <si>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</si>
  <si>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</si>
  <si>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</si>
  <si>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</si>
  <si>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</si>
  <si>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</si>
  <si>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</si>
  <si>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</si>
  <si>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</si>
  <si>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</si>
  <si>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</si>
  <si>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</si>
  <si>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</si>
  <si>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</si>
  <si>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</si>
  <si>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</si>
  <si>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</si>
  <si>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</si>
  <si>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</si>
  <si>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</si>
  <si>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</si>
  <si>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</si>
  <si>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</si>
  <si>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</si>
  <si>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</si>
  <si>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</si>
  <si>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</si>
  <si>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</si>
  <si>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</si>
  <si>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</si>
  <si>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</si>
  <si>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</si>
  <si>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</si>
  <si>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</si>
  <si>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</si>
  <si>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</si>
  <si>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</si>
  <si>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</si>
  <si>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</si>
  <si>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</si>
  <si>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</si>
  <si>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</si>
  <si>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</si>
  <si>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</si>
  <si>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</si>
  <si>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</si>
  <si>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</si>
  <si>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</si>
  <si>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</si>
  <si>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</si>
  <si>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</si>
  <si>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</si>
  <si>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</si>
  <si>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</si>
  <si>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</si>
  <si>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</si>
  <si>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</si>
  <si>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</si>
  <si>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</si>
  <si>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</si>
  <si>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</si>
  <si>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</si>
  <si>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</si>
  <si>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</si>
  <si>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</si>
  <si>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</si>
  <si>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</si>
  <si>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</si>
  <si>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</si>
  <si>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</si>
  <si>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</si>
  <si>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</si>
  <si>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</si>
  <si>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</si>
  <si>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</si>
  <si>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</si>
  <si>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</si>
  <si>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</si>
  <si>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</si>
  <si>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</si>
  <si>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</si>
  <si>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</si>
  <si>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</si>
  <si>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</si>
  <si>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</si>
  <si>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</si>
  <si>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</si>
  <si>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</si>
  <si>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</si>
  <si>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</si>
  <si>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</si>
  <si>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</si>
  <si>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</si>
  <si>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</si>
  <si>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</si>
  <si>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</si>
  <si>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</si>
  <si>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</si>
  <si>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</si>
  <si>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</si>
  <si>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</si>
  <si>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</si>
  <si>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</si>
  <si>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</si>
  <si>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</si>
  <si>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</si>
  <si>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</si>
  <si>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</si>
  <si>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</si>
  <si>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</si>
  <si>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</si>
  <si>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</si>
  <si>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</si>
  <si>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</si>
  <si>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</si>
  <si>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</si>
  <si>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</si>
  <si>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</si>
  <si>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</si>
  <si>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</si>
  <si>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</si>
  <si>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</si>
  <si>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</si>
  <si>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</si>
  <si>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</si>
  <si>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</si>
  <si>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</si>
  <si>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</si>
  <si>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</si>
  <si>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</si>
  <si>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</si>
  <si>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</si>
  <si>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</si>
  <si>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</si>
  <si>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</si>
  <si>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</si>
  <si>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</si>
  <si>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</si>
  <si>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</si>
  <si>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</si>
  <si>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</si>
  <si>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</si>
  <si>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</si>
  <si>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</si>
  <si>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</si>
  <si>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</si>
  <si>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</si>
  <si>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</si>
  <si>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</si>
  <si>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</si>
  <si>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</si>
  <si>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</si>
  <si>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</si>
  <si>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</si>
  <si>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</si>
  <si>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</si>
  <si>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</si>
  <si>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</si>
  <si>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</si>
  <si>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</si>
  <si>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</si>
  <si>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</si>
  <si>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</si>
  <si>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</si>
  <si>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</si>
  <si>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</si>
  <si>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</si>
  <si>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</si>
  <si>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</si>
  <si>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</si>
  <si>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</si>
  <si>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</si>
  <si>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</si>
  <si>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</si>
  <si>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</si>
  <si>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</si>
  <si>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</si>
  <si>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</si>
  <si>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</si>
  <si>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</si>
  <si>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</si>
  <si>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</si>
  <si>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</si>
  <si>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</si>
  <si>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</si>
  <si>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</si>
  <si>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</si>
  <si>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</si>
  <si>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</si>
  <si>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</si>
  <si>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</si>
  <si>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</si>
  <si>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</si>
  <si>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</si>
  <si>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</si>
  <si>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</si>
  <si>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</si>
  <si>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</si>
  <si>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</si>
  <si>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</si>
  <si>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</si>
  <si>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</si>
  <si>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</si>
  <si>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</si>
  <si>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</si>
  <si>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</si>
  <si>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</si>
  <si>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</si>
  <si>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</si>
  <si>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</si>
  <si>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</si>
  <si>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</si>
  <si>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</si>
  <si>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</si>
  <si>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</si>
  <si>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</si>
  <si>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</si>
  <si>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</si>
  <si>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</si>
  <si>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</si>
  <si>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</si>
  <si>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</si>
  <si>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</si>
  <si>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</si>
  <si>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</si>
  <si>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</si>
  <si>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</si>
  <si>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</si>
  <si>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</si>
  <si>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</si>
  <si>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</si>
  <si>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</si>
  <si>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</si>
  <si>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</si>
  <si>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</si>
  <si>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</si>
  <si>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</si>
  <si>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</si>
  <si>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</si>
  <si>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</si>
  <si>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</si>
  <si>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</si>
  <si>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</si>
  <si>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</si>
  <si>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</si>
  <si>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</si>
  <si>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</si>
  <si>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</si>
  <si>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</si>
  <si>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</si>
  <si>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</si>
  <si>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</si>
  <si>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</si>
  <si>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</si>
  <si>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</si>
  <si>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</si>
  <si>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</si>
  <si>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</si>
  <si>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</si>
  <si>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</si>
  <si>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</si>
  <si>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</si>
  <si>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</si>
  <si>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</si>
  <si>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</si>
  <si>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</si>
  <si>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</si>
  <si>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</si>
  <si>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</si>
  <si>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</si>
  <si>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</si>
  <si>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</si>
  <si>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</si>
  <si>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</si>
  <si>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</si>
  <si>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</si>
  <si>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</si>
  <si>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</si>
  <si>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</si>
  <si>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</si>
  <si>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</si>
  <si>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</si>
  <si>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</si>
  <si>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</si>
  <si>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</si>
  <si>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</si>
  <si>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</si>
  <si>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</si>
  <si>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</si>
  <si>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</si>
  <si>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</si>
  <si>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</si>
  <si>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</si>
  <si>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</si>
  <si>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</si>
  <si>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</si>
  <si>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</si>
  <si>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</si>
  <si>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</si>
  <si>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</si>
  <si>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</si>
  <si>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</si>
  <si>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</si>
  <si>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</si>
  <si>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</si>
  <si>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</si>
  <si>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</si>
  <si>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</si>
  <si>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</si>
  <si>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</si>
  <si>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</si>
  <si>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</si>
  <si>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</si>
  <si>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</si>
  <si>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</si>
  <si>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</si>
  <si>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</si>
  <si>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</si>
  <si>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</si>
  <si>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</si>
  <si>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</si>
  <si>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</si>
  <si>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</si>
  <si>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</si>
  <si>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</si>
  <si>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</si>
  <si>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</si>
  <si>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</si>
  <si>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</si>
  <si>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</si>
  <si>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</si>
  <si>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</si>
  <si>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</si>
  <si>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</si>
  <si>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</si>
  <si>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</si>
  <si>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</si>
  <si>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</si>
  <si>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</si>
  <si>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</si>
  <si>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</si>
  <si>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</si>
  <si>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</si>
  <si>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</si>
  <si>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</si>
  <si>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</si>
  <si>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</si>
  <si>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</si>
  <si>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</si>
  <si>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</si>
  <si>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</si>
  <si>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</si>
  <si>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</si>
  <si>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</si>
  <si>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</si>
  <si>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</si>
  <si>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</si>
  <si>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</si>
  <si>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</si>
  <si>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</si>
  <si>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</si>
  <si>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</si>
  <si>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</si>
  <si>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</si>
  <si>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</si>
  <si>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</si>
  <si>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</si>
  <si>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</si>
  <si>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</si>
  <si>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</si>
  <si>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</si>
  <si>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</si>
  <si>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</si>
  <si>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</si>
  <si>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</si>
  <si>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</si>
  <si>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</si>
  <si>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</si>
  <si>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</si>
  <si>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</si>
  <si>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</si>
  <si>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</si>
  <si>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</si>
  <si>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</si>
  <si>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</si>
  <si>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</si>
  <si>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</si>
  <si>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</si>
  <si>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</si>
  <si>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</si>
  <si>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</si>
  <si>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</si>
  <si>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</si>
  <si>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</si>
  <si>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</si>
  <si>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</si>
  <si>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</si>
  <si>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</si>
  <si>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</si>
  <si>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</si>
  <si>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</si>
  <si>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</si>
  <si>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</si>
  <si>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</si>
  <si>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</si>
  <si>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</si>
  <si>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</si>
  <si>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</si>
  <si>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</si>
  <si>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</si>
  <si>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</si>
  <si>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</si>
  <si>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</si>
  <si>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</si>
  <si>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</si>
  <si>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</si>
  <si>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</si>
  <si>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</si>
  <si>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</si>
  <si>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</si>
  <si>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</si>
  <si>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</si>
  <si>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</si>
  <si>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</si>
  <si>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</si>
  <si>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</si>
  <si>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</si>
  <si>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</si>
  <si>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</si>
  <si>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</si>
  <si>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</si>
  <si>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</si>
  <si>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</si>
  <si>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</si>
  <si>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</si>
  <si>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</si>
  <si>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</si>
  <si>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</si>
  <si>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</si>
  <si>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</si>
  <si>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</si>
  <si>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</si>
  <si>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</si>
  <si>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</si>
  <si>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</si>
  <si>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</si>
  <si>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</si>
  <si>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</si>
  <si>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</si>
  <si>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</si>
  <si>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</si>
  <si>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</si>
  <si>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</si>
  <si>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</si>
  <si>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</si>
  <si>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</si>
  <si>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</si>
  <si>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</si>
  <si>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</si>
  <si>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</si>
  <si>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</si>
  <si>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</si>
  <si>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</si>
  <si>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</si>
  <si>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</si>
  <si>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</si>
  <si>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</si>
  <si>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</si>
  <si>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</si>
  <si>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</si>
  <si>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</si>
  <si>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</si>
  <si>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</si>
  <si>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</si>
  <si>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</si>
  <si>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</si>
  <si>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</si>
  <si>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</si>
  <si>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</si>
  <si>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</si>
  <si>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</si>
  <si>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</si>
  <si>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</si>
  <si>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</si>
  <si>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</si>
  <si>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</si>
  <si>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</si>
  <si>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</si>
  <si>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</si>
  <si>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</si>
  <si>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</si>
  <si>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</si>
  <si>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</si>
  <si>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</si>
  <si>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</si>
  <si>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</si>
  <si>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</si>
  <si>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</si>
  <si>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</si>
  <si>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</si>
  <si>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</si>
  <si>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</si>
  <si>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</si>
  <si>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</si>
  <si>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</si>
  <si>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</si>
  <si>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</si>
  <si>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</si>
  <si>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</si>
  <si>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</si>
  <si>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</si>
  <si>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</si>
  <si>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</si>
  <si>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</si>
  <si>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</si>
  <si>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</si>
  <si>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</si>
  <si>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</si>
  <si>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</si>
  <si>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</si>
  <si>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</si>
  <si>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</si>
  <si>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</si>
  <si>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</si>
  <si>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</si>
  <si>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</si>
  <si>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</si>
  <si>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</si>
  <si>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</si>
  <si>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</si>
  <si>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</si>
  <si>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</si>
  <si>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</si>
  <si>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</si>
  <si>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</si>
  <si>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</si>
  <si>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</si>
  <si>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</si>
  <si>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</si>
  <si>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</si>
  <si>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</si>
  <si>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</si>
  <si>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</si>
  <si>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</si>
  <si>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</si>
  <si>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</si>
  <si>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</si>
  <si>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</si>
  <si>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</si>
  <si>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</si>
  <si>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</si>
  <si>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</si>
  <si>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</si>
  <si>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</si>
  <si>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</si>
  <si>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</si>
  <si>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</si>
  <si>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</si>
  <si>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</si>
  <si>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</si>
  <si>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</si>
  <si>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</si>
  <si>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</si>
  <si>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</si>
  <si>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</si>
  <si>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</si>
  <si>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</si>
  <si>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</si>
  <si>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</si>
  <si>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</si>
  <si>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</si>
  <si>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</si>
  <si>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</si>
  <si>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</si>
  <si>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</si>
  <si>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</si>
  <si>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</si>
  <si>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</si>
  <si>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</si>
  <si>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</si>
  <si>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</si>
  <si>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</si>
  <si>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</si>
  <si>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</si>
  <si>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</si>
  <si>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</si>
  <si>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</si>
  <si>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</si>
  <si>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</si>
  <si>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</si>
  <si>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</si>
  <si>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</si>
  <si>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</si>
  <si>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</si>
  <si>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</si>
  <si>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</si>
  <si>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</si>
  <si>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</si>
  <si>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</si>
  <si>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</si>
  <si>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</si>
  <si>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</si>
  <si>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</si>
  <si>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</si>
  <si>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</si>
  <si>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</si>
  <si>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</si>
  <si>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</si>
  <si>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</si>
  <si>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</si>
  <si>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</si>
  <si>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</si>
  <si>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</si>
  <si>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</si>
  <si>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</si>
  <si>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</si>
  <si>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</si>
  <si>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</si>
  <si>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</si>
  <si>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</si>
  <si>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</si>
  <si>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</si>
  <si>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</si>
  <si>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</si>
  <si>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</si>
  <si>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</si>
  <si>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</si>
  <si>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</si>
  <si>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</si>
  <si>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</si>
  <si>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</si>
  <si>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</si>
  <si>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</si>
  <si>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</si>
  <si>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</si>
  <si>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</si>
  <si>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</si>
  <si>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</si>
  <si>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</si>
  <si>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</si>
  <si>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</si>
  <si>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</si>
  <si>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</si>
  <si>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</si>
  <si>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</si>
  <si>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</si>
  <si>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</si>
  <si>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</si>
  <si>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</si>
  <si>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</si>
  <si>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</si>
  <si>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</si>
  <si>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</si>
  <si>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</si>
  <si>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</si>
  <si>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</si>
  <si>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</si>
  <si>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</si>
  <si>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</si>
  <si>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</si>
  <si>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</si>
  <si>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</si>
  <si>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</si>
  <si>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</si>
  <si>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</si>
  <si>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</si>
  <si>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</si>
  <si>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</si>
  <si>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</si>
  <si>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</si>
  <si>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</si>
  <si>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</si>
  <si>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</si>
  <si>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</si>
  <si>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</si>
  <si>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</si>
  <si>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</si>
  <si>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</si>
  <si>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</si>
  <si>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</si>
  <si>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</si>
  <si>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</si>
  <si>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</si>
  <si>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</si>
  <si>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</si>
  <si>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</si>
  <si>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</si>
  <si>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</si>
  <si>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</si>
  <si>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</si>
  <si>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</si>
  <si>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</si>
  <si>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</si>
  <si>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</si>
  <si>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</si>
  <si>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</si>
  <si>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</si>
  <si>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</si>
  <si>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</si>
  <si>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</si>
  <si>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</si>
  <si>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</si>
  <si>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</si>
  <si>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</si>
  <si>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</si>
  <si>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</si>
  <si>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</si>
  <si>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</si>
  <si>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</si>
  <si>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</si>
  <si>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</si>
  <si>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</si>
  <si>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</si>
  <si>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</si>
  <si>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</si>
  <si>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</si>
  <si>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</si>
  <si>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</si>
  <si>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</si>
  <si>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</si>
  <si>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</si>
  <si>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</si>
  <si>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</si>
  <si>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</si>
  <si>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</si>
  <si>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</si>
  <si>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</si>
  <si>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</si>
  <si>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</si>
  <si>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</si>
  <si>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</si>
  <si>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</si>
  <si>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</si>
  <si>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</si>
  <si>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</si>
  <si>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</si>
  <si>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</si>
  <si>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</si>
  <si>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</si>
  <si>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</si>
  <si>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</si>
  <si>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</si>
  <si>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</si>
  <si>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</si>
  <si>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</si>
  <si>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</si>
  <si>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</si>
  <si>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</si>
  <si>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</si>
  <si>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</si>
  <si>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</si>
  <si>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</si>
  <si>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</si>
  <si>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</si>
  <si>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</si>
  <si>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</si>
  <si>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</si>
  <si>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</si>
  <si>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</si>
  <si>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</si>
  <si>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</si>
  <si>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</si>
  <si>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</si>
  <si>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</si>
  <si>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</si>
  <si>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</si>
  <si>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</si>
  <si>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</si>
  <si>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</si>
  <si>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</si>
  <si>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</si>
  <si>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</si>
  <si>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</si>
  <si>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</si>
  <si>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</si>
  <si>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</si>
  <si>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</si>
  <si>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</si>
  <si>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</si>
  <si>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</si>
  <si>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</si>
  <si>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</si>
  <si>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</si>
  <si>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</si>
  <si>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</si>
  <si>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</si>
  <si>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</si>
  <si>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</si>
  <si>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</si>
  <si>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</si>
  <si>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</si>
  <si>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</si>
  <si>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</si>
  <si>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</si>
  <si>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</si>
  <si>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</si>
  <si>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</si>
  <si>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</si>
  <si>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</si>
  <si>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</si>
  <si>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</si>
  <si>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</si>
  <si>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</si>
  <si>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</si>
  <si>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</si>
  <si>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</si>
  <si>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</si>
  <si>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</si>
  <si>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</si>
  <si>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</si>
  <si>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</si>
  <si>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</si>
  <si>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</si>
  <si>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</si>
  <si>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</si>
  <si>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</si>
  <si>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</si>
  <si>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</si>
  <si>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</si>
  <si>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</si>
  <si>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</si>
  <si>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</si>
  <si>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</si>
  <si>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</si>
  <si>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</si>
  <si>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</si>
  <si>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</si>
  <si>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</si>
  <si>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</si>
  <si>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</si>
  <si>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</si>
  <si>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</si>
  <si>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</si>
  <si>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</si>
  <si>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</si>
  <si>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</si>
  <si>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</si>
  <si>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</si>
  <si>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</si>
  <si>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</si>
  <si>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</si>
  <si>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</si>
  <si>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</si>
  <si>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</si>
  <si>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</si>
  <si>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</si>
  <si>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</si>
  <si>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</si>
  <si>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</si>
  <si>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</si>
  <si>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</si>
  <si>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</si>
  <si>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</si>
  <si>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</si>
  <si>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</si>
  <si>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</si>
  <si>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</si>
  <si>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</si>
  <si>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</si>
  <si>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</si>
  <si>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</si>
  <si>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</si>
  <si>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</si>
  <si>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</si>
  <si>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</si>
  <si>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</si>
  <si>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</si>
  <si>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</si>
  <si>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</si>
  <si>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</si>
  <si>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</si>
  <si>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</si>
  <si>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</si>
  <si>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</si>
  <si>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</si>
  <si>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</si>
  <si>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</si>
  <si>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</si>
  <si>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</si>
  <si>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</si>
  <si>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</si>
  <si>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</si>
  <si>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</si>
  <si>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</si>
  <si>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</si>
  <si>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</si>
  <si>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</si>
  <si>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</si>
  <si>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</si>
  <si>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</si>
  <si>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</si>
  <si>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</si>
  <si>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</si>
  <si>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</si>
  <si>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</si>
  <si>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</si>
  <si>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</si>
  <si>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</si>
  <si>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</si>
  <si>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</si>
  <si>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</si>
  <si>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</si>
  <si>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</si>
  <si>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</si>
  <si>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</si>
  <si>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</si>
  <si>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</si>
  <si>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</si>
  <si>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</si>
  <si>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</si>
  <si>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</si>
  <si>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</si>
  <si>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</si>
  <si>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</si>
  <si>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</si>
  <si>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</si>
  <si>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</si>
  <si>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</si>
  <si>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</si>
  <si>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</si>
  <si>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</si>
  <si>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</si>
  <si>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</si>
  <si>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</si>
  <si>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</si>
  <si>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</si>
  <si>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</si>
  <si>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</si>
  <si>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</si>
  <si>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</si>
  <si>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</si>
  <si>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</si>
  <si>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</si>
  <si>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</si>
  <si>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</si>
  <si>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</si>
  <si>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</si>
  <si>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</si>
  <si>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</si>
  <si>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</si>
  <si>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</si>
  <si>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</si>
  <si>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</si>
  <si>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</si>
  <si>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</si>
  <si>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</si>
  <si>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</si>
  <si>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</si>
  <si>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</si>
  <si>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</si>
  <si>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</si>
  <si>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</si>
  <si>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</si>
  <si>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</si>
  <si>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</si>
  <si>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</si>
  <si>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</si>
  <si>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</si>
  <si>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</si>
  <si>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</si>
  <si>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</si>
  <si>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</si>
  <si>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</si>
  <si>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</si>
  <si>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</si>
  <si>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</si>
  <si>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</si>
  <si>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</si>
  <si>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</si>
  <si>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</si>
  <si>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</si>
  <si>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</si>
  <si>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</si>
  <si>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</si>
  <si>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</si>
  <si>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</si>
  <si>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</si>
  <si>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</si>
  <si>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</si>
  <si>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</si>
  <si>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</si>
  <si>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</si>
  <si>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</si>
  <si>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</si>
  <si>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</si>
  <si>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</si>
  <si>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</si>
  <si>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</si>
  <si>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</si>
  <si>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</si>
  <si>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</si>
  <si>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</si>
  <si>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</si>
  <si>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</si>
  <si>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</si>
  <si>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</si>
  <si>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</si>
  <si>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</si>
  <si>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</si>
  <si>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</si>
  <si>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</si>
  <si>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</si>
  <si>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</si>
  <si>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</si>
  <si>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</si>
  <si>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</si>
  <si>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</si>
  <si>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</si>
  <si>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</si>
  <si>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</si>
  <si>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</si>
  <si>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</si>
  <si>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</si>
  <si>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</si>
  <si>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</si>
  <si>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</si>
  <si>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</si>
  <si>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</si>
  <si>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</si>
  <si>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</si>
  <si>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</si>
  <si>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</si>
  <si>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</si>
  <si>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</si>
  <si>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</si>
  <si>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</si>
  <si>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</si>
  <si>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</si>
  <si>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</si>
  <si>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</si>
  <si>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</si>
  <si>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</si>
  <si>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</si>
  <si>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</si>
  <si>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</si>
  <si>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</si>
  <si>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</si>
  <si>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</si>
  <si>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</si>
  <si>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</si>
  <si>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</si>
  <si>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</si>
  <si>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</si>
  <si>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</si>
  <si>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</si>
  <si>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</si>
  <si>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</si>
  <si>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</si>
  <si>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</si>
  <si>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</si>
  <si>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</si>
  <si>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</si>
  <si>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</si>
  <si>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</si>
  <si>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</si>
  <si>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</si>
  <si>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</si>
  <si>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</si>
  <si>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</si>
  <si>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</si>
  <si>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</si>
  <si>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</si>
  <si>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</si>
  <si>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</si>
  <si>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</si>
  <si>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</si>
  <si>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</si>
  <si>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</si>
  <si>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</si>
  <si>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</si>
  <si>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</si>
  <si>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</si>
  <si>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</si>
  <si>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</si>
  <si>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</si>
  <si>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</si>
  <si>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</si>
  <si>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</si>
  <si>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</si>
  <si>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</si>
  <si>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</si>
  <si>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</si>
  <si>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</si>
  <si>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</si>
  <si>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</si>
  <si>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</si>
  <si>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</si>
  <si>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</si>
  <si>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</si>
  <si>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</si>
  <si>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</si>
  <si>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</si>
  <si>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</si>
  <si>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</si>
  <si>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</si>
  <si>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</si>
  <si>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</si>
  <si>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</si>
  <si>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</si>
  <si>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</si>
  <si>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</si>
  <si>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</si>
  <si>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</si>
  <si>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</si>
  <si>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</si>
  <si>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</si>
  <si>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</si>
  <si>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</si>
  <si>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</si>
  <si>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</si>
  <si>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</si>
  <si>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</si>
  <si>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</si>
  <si>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</si>
  <si>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</si>
  <si>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</si>
  <si>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</si>
  <si>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</si>
  <si>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</si>
  <si>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</si>
  <si>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</si>
  <si>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</si>
  <si>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</si>
  <si>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</si>
  <si>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</si>
  <si>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</si>
  <si>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</si>
  <si>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</si>
  <si>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</si>
  <si>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</si>
  <si>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</si>
  <si>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</si>
  <si>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</si>
  <si>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</si>
  <si>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</si>
  <si>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</si>
  <si>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</si>
  <si>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</si>
  <si>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</si>
  <si>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</si>
  <si>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</si>
  <si>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</si>
  <si>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</si>
  <si>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</si>
  <si>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</si>
  <si>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</si>
  <si>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</si>
  <si>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</si>
  <si>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</si>
  <si>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</si>
  <si>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</si>
  <si>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</si>
  <si>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</si>
  <si>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</si>
  <si>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</si>
  <si>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</si>
  <si>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</si>
  <si>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</si>
  <si>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</si>
  <si>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</si>
  <si>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</si>
  <si>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</si>
  <si>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</si>
  <si>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</si>
  <si>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</si>
  <si>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</si>
  <si>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</si>
  <si>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</si>
  <si>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</si>
  <si>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</si>
  <si>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</si>
  <si>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</si>
  <si>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</si>
  <si>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</si>
  <si>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</si>
  <si>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</si>
  <si>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</si>
  <si>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</si>
  <si>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</si>
  <si>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</si>
  <si>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</si>
  <si>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</si>
  <si>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</si>
  <si>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</si>
  <si>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</si>
  <si>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</si>
  <si>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</si>
  <si>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</si>
  <si>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</si>
  <si>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</si>
  <si>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</si>
  <si>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</si>
  <si>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</si>
  <si>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</si>
  <si>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</si>
  <si>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</si>
  <si>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</si>
  <si>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</si>
  <si>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</si>
  <si>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</si>
  <si>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</si>
  <si>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</si>
  <si>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</si>
  <si>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</si>
  <si>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</si>
  <si>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</si>
  <si>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</si>
  <si>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</si>
  <si>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</si>
  <si>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</si>
  <si>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</si>
  <si>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</si>
  <si>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</si>
  <si>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</si>
  <si>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</si>
  <si>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</si>
  <si>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</si>
  <si>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</si>
  <si>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</si>
  <si>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</si>
  <si>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</si>
  <si>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</si>
  <si>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</si>
  <si>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</si>
  <si>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</si>
  <si>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</si>
  <si>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</si>
  <si>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</si>
  <si>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</si>
  <si>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</si>
  <si>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</si>
  <si>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</si>
  <si>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</si>
  <si>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</si>
  <si>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</si>
  <si>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</si>
  <si>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</si>
  <si>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</si>
  <si>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</si>
  <si>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</si>
  <si>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</si>
  <si>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</si>
  <si>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</si>
  <si>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</si>
  <si>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</si>
  <si>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</si>
  <si>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</si>
  <si>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</si>
  <si>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</si>
  <si>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</si>
  <si>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</si>
  <si>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</si>
  <si>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</si>
  <si>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</si>
  <si>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</si>
  <si>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</si>
  <si>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</si>
  <si>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</si>
  <si>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</si>
  <si>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</si>
  <si>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</si>
  <si>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</si>
  <si>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</si>
  <si>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</si>
  <si>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</si>
  <si>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</si>
  <si>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</si>
  <si>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</si>
  <si>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</si>
  <si>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</si>
  <si>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</si>
  <si>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</si>
  <si>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</si>
  <si>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</si>
  <si>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</si>
  <si>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</si>
  <si>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</si>
  <si>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</si>
  <si>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</si>
  <si>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</si>
  <si>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</si>
  <si>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</si>
  <si>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</si>
  <si>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</si>
  <si>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</si>
  <si>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</si>
  <si>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</si>
  <si>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</si>
  <si>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</si>
  <si>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</si>
  <si>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</si>
  <si>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</si>
  <si>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</si>
  <si>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</si>
  <si>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</si>
  <si>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</si>
  <si>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</si>
  <si>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</si>
  <si>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</si>
  <si>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</si>
  <si>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</si>
  <si>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</si>
  <si>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</si>
  <si>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</si>
  <si>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</si>
  <si>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</si>
  <si>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</si>
  <si>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</si>
  <si>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</si>
  <si>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</si>
  <si>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</si>
  <si>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</si>
  <si>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</si>
  <si>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</si>
  <si>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</si>
  <si>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</si>
  <si>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</si>
  <si>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</si>
  <si>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</si>
  <si>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</si>
  <si>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</si>
  <si>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</si>
  <si>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</si>
  <si>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</si>
  <si>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</si>
  <si>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</si>
  <si>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</si>
  <si>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</si>
  <si>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</si>
  <si>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</si>
  <si>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</si>
  <si>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</si>
  <si>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</si>
  <si>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</si>
  <si>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</si>
  <si>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</si>
  <si>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</si>
  <si>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</si>
  <si>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</si>
  <si>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</si>
  <si>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</si>
  <si>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</si>
  <si>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</si>
  <si>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</si>
  <si>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</si>
  <si>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</si>
  <si>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</si>
  <si>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</si>
  <si>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</si>
  <si>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</si>
  <si>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</si>
  <si>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</si>
  <si>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</si>
  <si>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</si>
  <si>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</si>
  <si>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</si>
  <si>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</si>
  <si>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</si>
  <si>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</si>
  <si>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</si>
  <si>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</si>
  <si>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</si>
  <si>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</si>
  <si>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</si>
  <si>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</si>
  <si>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</si>
  <si>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</si>
  <si>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</si>
  <si>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</si>
  <si>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</si>
  <si>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</si>
  <si>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</si>
  <si>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</si>
  <si>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</si>
  <si>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</si>
  <si>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</si>
  <si>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</si>
  <si>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</si>
  <si>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</si>
  <si>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</si>
  <si>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</si>
  <si>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</si>
  <si>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</si>
  <si>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</si>
  <si>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</si>
  <si>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</si>
  <si>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</si>
  <si>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</si>
  <si>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</si>
  <si>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</si>
  <si>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</si>
  <si>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</si>
  <si>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</si>
  <si>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</si>
  <si>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</si>
  <si>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</si>
  <si>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</si>
  <si>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</si>
  <si>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</si>
  <si>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</si>
  <si>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</si>
  <si>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</si>
  <si>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</si>
  <si>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</si>
  <si>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</si>
  <si>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</si>
  <si>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</si>
  <si>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</si>
  <si>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</si>
  <si>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</si>
  <si>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</si>
  <si>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</si>
  <si>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</si>
  <si>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</si>
  <si>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</si>
  <si>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</si>
  <si>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</si>
  <si>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</si>
  <si>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</si>
  <si>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</si>
  <si>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</si>
  <si>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</si>
  <si>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</si>
  <si>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</si>
  <si>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</si>
  <si>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</si>
  <si>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</si>
  <si>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</si>
  <si>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</si>
  <si>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</si>
  <si>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</si>
  <si>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</si>
  <si>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</si>
  <si>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</si>
  <si>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</si>
  <si>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</si>
  <si>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</si>
  <si>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</si>
  <si>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</si>
  <si>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</si>
  <si>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</si>
  <si>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</si>
  <si>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</si>
  <si>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</si>
  <si>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</si>
  <si>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</si>
  <si>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</si>
  <si>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</si>
  <si>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</si>
  <si>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</si>
  <si>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</si>
  <si>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</si>
  <si>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</si>
  <si>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</si>
  <si>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</si>
  <si>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</si>
  <si>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</si>
  <si>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</si>
  <si>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</si>
  <si>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</si>
  <si>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</si>
  <si>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</si>
  <si>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</si>
  <si>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</si>
  <si>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</si>
  <si>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</si>
  <si>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</si>
  <si>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</si>
  <si>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</si>
  <si>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</si>
  <si>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</si>
  <si>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</si>
  <si>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</si>
  <si>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</si>
  <si>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</si>
  <si>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</si>
  <si>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</si>
  <si>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</si>
  <si>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</si>
  <si>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</si>
  <si>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</si>
  <si>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</si>
  <si>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</si>
  <si>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</si>
  <si>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</si>
  <si>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</si>
  <si>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</si>
  <si>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</si>
  <si>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</si>
  <si>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</si>
  <si>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</si>
  <si>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</si>
  <si>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</si>
  <si>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</si>
  <si>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</si>
  <si>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</si>
  <si>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</si>
  <si>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</si>
  <si>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</si>
  <si>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</si>
  <si>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</si>
  <si>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</si>
  <si>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</si>
  <si>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</si>
  <si>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</si>
  <si>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</si>
  <si>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</si>
  <si>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</si>
  <si>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</si>
  <si>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</si>
  <si>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</si>
  <si>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</si>
  <si>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</si>
  <si>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</si>
  <si>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</si>
  <si>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</si>
  <si>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</si>
  <si>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</si>
  <si>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</si>
  <si>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</si>
  <si>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</si>
  <si>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</si>
  <si>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</si>
  <si>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</si>
  <si>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</si>
  <si>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</si>
  <si>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</si>
  <si>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</si>
  <si>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</si>
  <si>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</si>
  <si>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</si>
  <si>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</si>
  <si>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</si>
  <si>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</si>
  <si>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</si>
  <si>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</si>
  <si>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</si>
  <si>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</si>
  <si>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</si>
  <si>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</si>
  <si>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</si>
  <si>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</si>
  <si>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</si>
  <si>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</si>
  <si>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</si>
  <si>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</si>
  <si>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</si>
  <si>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</si>
  <si>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</si>
  <si>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</si>
  <si>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</si>
  <si>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</si>
  <si>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</si>
  <si>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</si>
  <si>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</si>
  <si>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</si>
  <si>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</si>
  <si>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</si>
  <si>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</si>
  <si>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</si>
  <si>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</si>
  <si>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</si>
  <si>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</si>
  <si>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</si>
  <si>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</si>
  <si>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</si>
  <si>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</si>
  <si>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</si>
  <si>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</si>
  <si>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</si>
  <si>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</si>
  <si>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</si>
  <si>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</si>
  <si>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</si>
  <si>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</si>
  <si>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</si>
  <si>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</si>
  <si>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</si>
  <si>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</si>
  <si>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</si>
  <si>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</si>
  <si>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</si>
  <si>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</si>
  <si>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</si>
  <si>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</si>
  <si>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</si>
  <si>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</si>
  <si>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</si>
  <si>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</si>
  <si>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</si>
  <si>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</si>
  <si>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</si>
  <si>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</si>
  <si>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</si>
  <si>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</si>
  <si>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</si>
  <si>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</si>
  <si>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</si>
  <si>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</si>
  <si>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</si>
  <si>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</si>
  <si>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</si>
  <si>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</si>
  <si>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</si>
  <si>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</si>
  <si>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</si>
  <si>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</si>
  <si>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</si>
  <si>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</si>
  <si>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</si>
  <si>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</si>
  <si>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</si>
  <si>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</si>
  <si>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</si>
  <si>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</si>
  <si>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</si>
  <si>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</si>
  <si>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</si>
  <si>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</si>
  <si>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</si>
  <si>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</si>
  <si>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</si>
  <si>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</si>
  <si>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</si>
  <si>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</si>
  <si>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</si>
  <si>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</si>
  <si>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</si>
  <si>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</si>
  <si>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</si>
  <si>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</si>
  <si>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</si>
  <si>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</si>
  <si>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</si>
  <si>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</si>
  <si>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</si>
  <si>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</si>
  <si>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</si>
  <si>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</si>
  <si>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</si>
  <si>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</si>
  <si>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</si>
  <si>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</si>
  <si>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</si>
  <si>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</si>
  <si>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</si>
  <si>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</si>
  <si>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</si>
  <si>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</si>
  <si>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</si>
  <si>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</si>
  <si>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</si>
  <si>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</si>
  <si>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</si>
  <si>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</si>
  <si>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</si>
  <si>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</si>
  <si>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</si>
  <si>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</si>
  <si>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</si>
  <si>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</si>
  <si>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</si>
  <si>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</si>
  <si>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</si>
  <si>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</si>
  <si>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</si>
  <si>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</si>
  <si>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</si>
  <si>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</si>
  <si>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</si>
  <si>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</si>
  <si>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</si>
  <si>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</si>
  <si>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</si>
  <si>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</si>
  <si>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</si>
  <si>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</si>
  <si>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</si>
  <si>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</si>
  <si>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</si>
  <si>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</si>
  <si>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</si>
  <si>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</si>
  <si>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</si>
  <si>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</si>
  <si>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</si>
  <si>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</si>
  <si>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</si>
  <si>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</si>
  <si>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</si>
  <si>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</si>
  <si>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</si>
  <si>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</si>
  <si>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</si>
  <si>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</si>
  <si>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</si>
  <si>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</si>
  <si>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</si>
  <si>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</si>
  <si>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</si>
  <si>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</si>
  <si>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</si>
  <si>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</si>
  <si>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</si>
  <si>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</si>
  <si>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</si>
  <si>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</si>
  <si>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</si>
  <si>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</si>
  <si>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</si>
  <si>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</si>
  <si>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</si>
  <si>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</si>
  <si>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</si>
  <si>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</si>
  <si>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</si>
  <si>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</si>
  <si>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</si>
  <si>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</si>
  <si>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</si>
  <si>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</si>
  <si>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</si>
  <si>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</si>
  <si>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</si>
  <si>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</si>
  <si>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</si>
  <si>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</si>
  <si>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</si>
  <si>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</si>
  <si>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</si>
  <si>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</si>
  <si>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</si>
  <si>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</si>
  <si>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</si>
  <si>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</si>
  <si>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</si>
  <si>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</si>
  <si>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</si>
  <si>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</si>
  <si>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</si>
  <si>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</si>
  <si>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</si>
  <si>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</si>
  <si>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</si>
  <si>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</si>
  <si>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</si>
  <si>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</si>
  <si>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</si>
  <si>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</si>
  <si>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</si>
  <si>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</si>
  <si>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</si>
  <si>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</si>
  <si>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</si>
  <si>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</si>
  <si>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</si>
  <si>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</si>
  <si>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</si>
  <si>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</si>
  <si>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</si>
  <si>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</si>
  <si>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</si>
  <si>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</si>
  <si>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</si>
  <si>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</si>
  <si>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</si>
  <si>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</si>
  <si>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</si>
  <si>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</si>
  <si>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</si>
  <si>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</si>
  <si>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</si>
  <si>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</si>
  <si>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</si>
  <si>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</si>
  <si>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</si>
  <si>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</si>
  <si>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</si>
  <si>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</si>
  <si>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</si>
  <si>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</si>
  <si>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</si>
  <si>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</si>
  <si>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</si>
  <si>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</si>
  <si>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</si>
  <si>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</si>
  <si>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</si>
  <si>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</si>
  <si>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</si>
  <si>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</si>
  <si>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</si>
  <si>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</si>
  <si>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</si>
  <si>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</si>
  <si>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</si>
  <si>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</si>
  <si>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</si>
  <si>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</si>
  <si>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</si>
  <si>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</si>
  <si>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</si>
  <si>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</si>
  <si>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</si>
  <si>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</si>
  <si>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</si>
  <si>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</si>
  <si>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</si>
  <si>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</si>
  <si>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</si>
  <si>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</si>
  <si>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</si>
  <si>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</si>
  <si>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</si>
  <si>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</si>
  <si>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</si>
  <si>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</si>
  <si>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</si>
  <si>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</si>
  <si>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</si>
  <si>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</si>
  <si>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</si>
  <si>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</si>
  <si>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</si>
  <si>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</si>
  <si>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</si>
  <si>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</si>
  <si>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</si>
  <si>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</si>
  <si>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</si>
  <si>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</si>
  <si>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</si>
  <si>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</si>
  <si>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</si>
  <si>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</si>
  <si>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</si>
  <si>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</si>
  <si>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</si>
  <si>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</si>
  <si>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</si>
  <si>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</si>
  <si>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</si>
  <si>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</si>
  <si>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</si>
  <si>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</si>
  <si>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</si>
  <si>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</si>
  <si>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</si>
  <si>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</si>
  <si>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</si>
  <si>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</si>
  <si>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</si>
  <si>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</si>
  <si>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</si>
  <si>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</si>
  <si>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</si>
  <si>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</si>
  <si>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</si>
  <si>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</si>
  <si>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</si>
  <si>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</si>
  <si>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</si>
  <si>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</si>
  <si>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</si>
  <si>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</si>
  <si>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</si>
  <si>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</si>
  <si>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</si>
  <si>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</si>
  <si>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</si>
  <si>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</si>
  <si>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</si>
  <si>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</si>
  <si>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</si>
  <si>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</si>
  <si>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</si>
  <si>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</si>
  <si>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</si>
  <si>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</si>
  <si>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</si>
  <si>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</si>
  <si>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</si>
  <si>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</si>
  <si>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</si>
  <si>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</si>
  <si>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</si>
  <si>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</si>
  <si>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</si>
  <si>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</si>
  <si>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</si>
  <si>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</si>
  <si>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</si>
  <si>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</si>
  <si>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</si>
  <si>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</si>
  <si>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</si>
  <si>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</si>
  <si>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</si>
  <si>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</si>
  <si>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</si>
  <si>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</si>
  <si>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</si>
  <si>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</si>
  <si>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</si>
  <si>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</si>
  <si>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</si>
  <si>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</si>
  <si>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</si>
  <si>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</si>
  <si>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</si>
  <si>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</si>
  <si>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</si>
  <si>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</si>
  <si>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</si>
  <si>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</si>
  <si>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</si>
  <si>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</si>
  <si>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</si>
  <si>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</si>
  <si>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</si>
  <si>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</si>
  <si>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</si>
  <si>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</si>
  <si>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</si>
  <si>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</si>
  <si>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</si>
  <si>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</si>
  <si>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</si>
  <si>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</si>
  <si>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</si>
  <si>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</si>
  <si>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</si>
  <si>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</si>
  <si>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</si>
  <si>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</si>
  <si>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</si>
  <si>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</si>
  <si>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</si>
  <si>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</si>
  <si>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</si>
  <si>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</si>
  <si>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</si>
  <si>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</si>
  <si>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</si>
  <si>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</si>
  <si>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</si>
  <si>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</si>
  <si>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</si>
  <si>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</si>
  <si>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</si>
  <si>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</si>
  <si>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</si>
  <si>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</si>
  <si>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</si>
  <si>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</si>
  <si>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</si>
  <si>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</si>
  <si>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</si>
  <si>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</si>
  <si>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</si>
  <si>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</si>
  <si>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</si>
  <si>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</si>
  <si>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</si>
  <si>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</si>
  <si>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</si>
  <si>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</si>
  <si>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</si>
  <si>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</si>
  <si>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</si>
  <si>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</si>
  <si>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</si>
  <si>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</si>
  <si>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</si>
  <si>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</si>
  <si>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</si>
  <si>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</si>
  <si>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</si>
  <si>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</si>
  <si>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</si>
  <si>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</si>
  <si>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</si>
  <si>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</si>
  <si>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</si>
  <si>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</si>
  <si>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</si>
  <si>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</si>
  <si>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</si>
  <si>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</si>
  <si>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</si>
  <si>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</si>
  <si>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</si>
  <si>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</si>
  <si>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</si>
  <si>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</si>
  <si>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</si>
  <si>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</si>
  <si>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</si>
  <si>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</si>
  <si>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</si>
  <si>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</si>
  <si>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</si>
  <si>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</si>
  <si>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</si>
  <si>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</si>
  <si>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</si>
  <si>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</si>
  <si>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</si>
  <si>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</si>
  <si>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</si>
  <si>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</si>
  <si>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</si>
  <si>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</si>
  <si>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</si>
  <si>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</si>
  <si>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</si>
  <si>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</si>
  <si>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</si>
  <si>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</si>
  <si>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</si>
  <si>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</si>
  <si>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</si>
  <si>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</si>
  <si>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</si>
  <si>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</si>
  <si>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</si>
  <si>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</si>
  <si>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</si>
  <si>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</si>
  <si>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</si>
  <si>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</si>
  <si>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</si>
  <si>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</si>
  <si>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</si>
  <si>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</si>
  <si>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</si>
  <si>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</si>
  <si>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</si>
  <si>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</si>
  <si>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</si>
  <si>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</si>
  <si>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</si>
  <si>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</si>
  <si>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</si>
  <si>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</si>
  <si>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</si>
  <si>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</si>
  <si>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</si>
  <si>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</si>
  <si>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</si>
  <si>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</si>
  <si>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</si>
  <si>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</si>
  <si>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</si>
  <si>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</si>
  <si>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</si>
  <si>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</si>
  <si>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</si>
  <si>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</si>
  <si>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</si>
  <si>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</si>
  <si>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</si>
  <si>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</si>
  <si>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</si>
  <si>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</si>
  <si>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</si>
  <si>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</si>
  <si>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</si>
  <si>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</si>
  <si>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</si>
  <si>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</si>
  <si>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</si>
  <si>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</si>
  <si>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</si>
  <si>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</si>
  <si>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</si>
  <si>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</si>
  <si>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</si>
  <si>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</si>
  <si>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</si>
  <si>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</si>
  <si>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</si>
  <si>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</si>
  <si>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</si>
  <si>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</si>
  <si>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</si>
  <si>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</si>
  <si>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</si>
  <si>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</si>
  <si>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</si>
  <si>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</si>
  <si>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</si>
  <si>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</si>
  <si>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</si>
  <si>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</si>
  <si>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</si>
  <si>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</si>
  <si>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</si>
  <si>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</si>
  <si>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</si>
  <si>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</si>
  <si>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</si>
  <si>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</si>
  <si>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</si>
  <si>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</si>
  <si>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</si>
  <si>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</si>
  <si>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</si>
  <si>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</si>
  <si>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</si>
  <si>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</si>
  <si>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</si>
  <si>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</si>
  <si>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</si>
  <si>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</si>
  <si>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</si>
  <si>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</si>
  <si>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</si>
  <si>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</si>
  <si>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</si>
  <si>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</si>
  <si>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</si>
  <si>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</si>
  <si>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</si>
  <si>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</si>
  <si>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</si>
  <si>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</si>
  <si>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</si>
  <si>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</si>
  <si>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</si>
  <si>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</si>
  <si>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</si>
  <si>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</si>
  <si>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</si>
  <si>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</si>
  <si>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</si>
  <si>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</si>
  <si>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</si>
  <si>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</si>
  <si>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</si>
  <si>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</si>
  <si>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</si>
  <si>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</si>
  <si>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</si>
  <si>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</si>
  <si>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</si>
  <si>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</si>
  <si>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</si>
  <si>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</si>
  <si>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</si>
  <si>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</si>
  <si>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</si>
  <si>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</si>
  <si>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</si>
  <si>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</si>
  <si>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</si>
  <si>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</si>
  <si>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</si>
  <si>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</si>
  <si>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</si>
  <si>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</si>
  <si>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</si>
  <si>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</si>
  <si>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</si>
  <si>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</si>
  <si>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</si>
  <si>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</si>
  <si>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</si>
  <si>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</si>
  <si>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</si>
  <si>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</si>
  <si>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</si>
  <si>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</si>
  <si>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</si>
  <si>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</si>
  <si>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</si>
  <si>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</si>
  <si>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</si>
  <si>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</si>
  <si>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</si>
  <si>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</si>
  <si>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</si>
  <si>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</si>
  <si>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</si>
  <si>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</si>
  <si>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</si>
  <si>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</si>
  <si>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</si>
  <si>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</si>
  <si>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</si>
  <si>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</si>
  <si>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</si>
  <si>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</si>
  <si>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</si>
  <si>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</si>
  <si>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</si>
  <si>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</si>
  <si>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</si>
  <si>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</si>
  <si>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</si>
  <si>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</si>
  <si>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</si>
  <si>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</si>
  <si>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</si>
  <si>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</si>
  <si>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</si>
  <si>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</si>
  <si>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</si>
  <si>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</si>
  <si>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</si>
  <si>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</si>
  <si>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</si>
  <si>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</si>
  <si>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</si>
  <si>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</si>
  <si>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</si>
  <si>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</si>
  <si>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</si>
  <si>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</si>
  <si>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</si>
  <si>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</si>
  <si>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</si>
  <si>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</si>
  <si>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</si>
  <si>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</si>
  <si>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</si>
  <si>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</si>
  <si>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</si>
  <si>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</si>
  <si>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</si>
  <si>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</si>
  <si>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</si>
  <si>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</si>
  <si>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</si>
  <si>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</si>
  <si>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</si>
  <si>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</si>
  <si>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</si>
  <si>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</si>
  <si>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</si>
  <si>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</si>
  <si>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</si>
  <si>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</si>
  <si>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</si>
  <si>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</si>
  <si>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</si>
  <si>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</si>
  <si>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</si>
  <si>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</si>
  <si>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</si>
  <si>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</si>
  <si>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</si>
  <si>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</si>
  <si>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</si>
  <si>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</si>
  <si>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</si>
  <si>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</si>
  <si>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</si>
  <si>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</si>
  <si>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</si>
  <si>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</si>
  <si>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</si>
  <si>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</si>
  <si>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</si>
  <si>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</si>
  <si>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</si>
  <si>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</si>
  <si>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</si>
  <si>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</si>
  <si>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</si>
  <si>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</si>
  <si>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</si>
  <si>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</si>
  <si>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</si>
  <si>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</si>
  <si>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</si>
  <si>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</si>
  <si>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</si>
  <si>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</si>
  <si>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</si>
  <si>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</si>
  <si>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</si>
  <si>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</si>
  <si>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</si>
  <si>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</si>
  <si>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</si>
  <si>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</si>
  <si>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</si>
  <si>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</si>
  <si>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</si>
  <si>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</si>
  <si>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</si>
  <si>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</si>
  <si>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</si>
  <si>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</si>
  <si>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</si>
  <si>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</si>
  <si>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</si>
  <si>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</si>
  <si>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</si>
  <si>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</si>
  <si>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</si>
  <si>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</si>
  <si>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</si>
  <si>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</si>
  <si>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</si>
  <si>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</si>
  <si>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</si>
  <si>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</si>
  <si>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</si>
  <si>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</si>
  <si>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</si>
  <si>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</si>
  <si>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</si>
  <si>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</si>
  <si>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</si>
  <si>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</si>
  <si>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</si>
  <si>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</si>
  <si>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</si>
  <si>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</si>
  <si>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</si>
  <si>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</si>
  <si>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</si>
  <si>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</si>
  <si>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</si>
  <si>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</si>
  <si>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</si>
  <si>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</si>
  <si>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</si>
  <si>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</si>
  <si>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</si>
  <si>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</si>
  <si>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</si>
  <si>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</si>
  <si>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</si>
  <si>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</si>
  <si>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</si>
  <si>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</si>
  <si>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</si>
  <si>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</si>
  <si>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</si>
  <si>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</si>
  <si>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</si>
  <si>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</si>
  <si>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</si>
  <si>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</si>
  <si>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</si>
  <si>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</si>
  <si>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</si>
  <si>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</si>
  <si>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</si>
  <si>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</si>
  <si>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</si>
  <si>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</si>
  <si>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</si>
  <si>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</si>
  <si>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</si>
  <si>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</si>
  <si>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</si>
  <si>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</si>
  <si>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</si>
  <si>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</si>
  <si>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</si>
  <si>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</si>
  <si>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</si>
  <si>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</si>
  <si>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</si>
  <si>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</si>
  <si>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</si>
  <si>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</si>
  <si>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</si>
  <si>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</si>
  <si>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</si>
  <si>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</si>
  <si>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</si>
  <si>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</si>
  <si>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</si>
  <si>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</si>
  <si>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</si>
  <si>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</si>
  <si>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</si>
  <si>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</si>
  <si>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</si>
  <si>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</si>
  <si>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</si>
  <si>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</si>
  <si>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</si>
  <si>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</si>
  <si>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</si>
  <si>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</si>
  <si>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</si>
  <si>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</si>
  <si>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</si>
  <si>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</si>
  <si>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</si>
  <si>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</si>
  <si>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</si>
  <si>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</si>
  <si>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</si>
  <si>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</si>
  <si>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</si>
  <si>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</si>
  <si>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</si>
  <si>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</si>
  <si>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</si>
  <si>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</si>
  <si>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</si>
  <si>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</si>
  <si>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</si>
  <si>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</si>
  <si>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</si>
  <si>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</si>
  <si>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</si>
  <si>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</si>
  <si>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</si>
  <si>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</si>
  <si>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</si>
  <si>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</si>
  <si>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</si>
  <si>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</si>
  <si>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</si>
  <si>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</si>
  <si>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</si>
  <si>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</si>
  <si>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</si>
  <si>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</si>
  <si>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</si>
  <si>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</si>
  <si>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</si>
  <si>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</si>
  <si>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</si>
  <si>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</si>
  <si>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</si>
  <si>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</si>
  <si>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</si>
  <si>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</si>
  <si>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</si>
  <si>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</si>
  <si>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</si>
  <si>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</si>
  <si>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</si>
  <si>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</si>
  <si>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</si>
  <si>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</si>
  <si>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</si>
  <si>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</si>
  <si>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</si>
  <si>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</si>
  <si>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</si>
  <si>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</si>
  <si>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</si>
  <si>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</si>
  <si>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</si>
  <si>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</si>
  <si>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</si>
  <si>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</si>
  <si>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</si>
  <si>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</si>
  <si>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</si>
  <si>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</si>
  <si>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</si>
  <si>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</si>
  <si>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</si>
  <si>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</si>
  <si>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</si>
  <si>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</si>
  <si>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</si>
  <si>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</si>
  <si>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</si>
  <si>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</si>
  <si>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</si>
  <si>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</si>
  <si>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</si>
  <si>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</si>
  <si>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</si>
  <si>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</si>
  <si>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</si>
  <si>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</si>
  <si>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</si>
  <si>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</si>
  <si>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</si>
  <si>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</si>
  <si>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</si>
  <si>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</si>
  <si>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</si>
  <si>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</si>
  <si>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</si>
  <si>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</si>
  <si>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</si>
  <si>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</si>
  <si>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</si>
  <si>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</si>
  <si>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</si>
  <si>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</si>
  <si>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</si>
  <si>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</si>
  <si>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</si>
  <si>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</si>
  <si>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</si>
  <si>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</si>
  <si>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</si>
  <si>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</si>
  <si>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</si>
  <si>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</si>
  <si>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</si>
  <si>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</si>
  <si>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</si>
  <si>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</si>
  <si>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</si>
  <si>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</si>
  <si>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</si>
  <si>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</si>
  <si>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</si>
  <si>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</si>
  <si>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</si>
  <si>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</si>
  <si>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</si>
  <si>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</si>
  <si>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</si>
  <si>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</si>
  <si>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</si>
  <si>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</si>
  <si>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</si>
  <si>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</si>
  <si>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</si>
  <si>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</si>
  <si>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</si>
  <si>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</si>
  <si>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</si>
  <si>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</si>
  <si>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</si>
  <si>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</si>
  <si>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</si>
  <si>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</si>
  <si>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</si>
  <si>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</si>
  <si>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</si>
  <si>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</si>
  <si>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</si>
  <si>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</si>
  <si>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</si>
  <si>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</si>
  <si>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</si>
  <si>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</si>
  <si>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</si>
  <si>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</si>
  <si>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</si>
  <si>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</si>
  <si>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</si>
  <si>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</si>
  <si>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</si>
  <si>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</si>
  <si>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</si>
  <si>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</si>
  <si>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</si>
  <si>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</si>
  <si>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</si>
  <si>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</si>
  <si>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</si>
  <si>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</si>
  <si>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</si>
  <si>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</si>
  <si>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</si>
  <si>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</si>
  <si>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</si>
  <si>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</si>
  <si>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</si>
  <si>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</si>
  <si>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</si>
  <si>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</si>
  <si>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</si>
  <si>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</si>
  <si>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</si>
  <si>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</si>
  <si>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</si>
  <si>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</si>
  <si>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</si>
  <si>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</si>
  <si>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</si>
  <si>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</si>
  <si>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</si>
  <si>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</si>
  <si>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</si>
  <si>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</si>
  <si>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</si>
  <si>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</si>
  <si>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</si>
  <si>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</si>
  <si>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</si>
  <si>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</si>
  <si>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</si>
  <si>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</si>
  <si>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</si>
  <si>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</si>
  <si>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</si>
  <si>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</si>
  <si>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</si>
  <si>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</si>
  <si>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</si>
  <si>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</si>
  <si>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</si>
  <si>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</si>
  <si>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</si>
  <si>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</si>
  <si>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</si>
  <si>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</si>
  <si>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</si>
  <si>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</si>
  <si>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</si>
  <si>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</si>
  <si>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</si>
  <si>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</si>
  <si>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</si>
  <si>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</si>
  <si>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</si>
  <si>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</si>
  <si>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</si>
  <si>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</si>
  <si>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</si>
  <si>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</si>
  <si>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</si>
  <si>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</si>
  <si>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</si>
  <si>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</si>
  <si>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</si>
  <si>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</si>
  <si>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</si>
  <si>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</si>
  <si>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</si>
  <si>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</si>
  <si>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</si>
  <si>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</si>
  <si>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</si>
  <si>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</si>
  <si>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</si>
  <si>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</si>
  <si>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</si>
  <si>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</si>
  <si>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</si>
  <si>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</si>
  <si>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</si>
  <si>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</si>
  <si>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</si>
  <si>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</si>
  <si>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</si>
  <si>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</si>
  <si>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</si>
  <si>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</si>
  <si>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</si>
  <si>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</si>
  <si>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</si>
  <si>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</si>
  <si>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</si>
  <si>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</si>
  <si>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</si>
  <si>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</si>
  <si>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</si>
  <si>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</si>
  <si>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</si>
  <si>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</si>
  <si>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</si>
  <si>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</si>
  <si>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</si>
  <si>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</si>
  <si>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</si>
  <si>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</si>
  <si>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</si>
  <si>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</si>
  <si>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</si>
  <si>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</si>
  <si>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</si>
  <si>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</si>
  <si>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</si>
  <si>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</si>
  <si>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</si>
  <si>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</si>
  <si>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</si>
  <si>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</si>
  <si>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</si>
  <si>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</si>
  <si>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</si>
  <si>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</si>
  <si>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</si>
  <si>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</si>
  <si>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</si>
  <si>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</si>
  <si>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</si>
  <si>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</si>
  <si>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</si>
  <si>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</si>
  <si>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</si>
  <si>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</si>
  <si>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</si>
  <si>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</si>
  <si>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</si>
  <si>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</si>
  <si>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</si>
  <si>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</si>
  <si>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</si>
  <si>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</si>
  <si>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</si>
  <si>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</si>
  <si>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</si>
  <si>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</si>
  <si>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</si>
  <si>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</si>
  <si>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</si>
  <si>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</si>
  <si>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</si>
  <si>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</si>
  <si>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</si>
  <si>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</si>
  <si>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</si>
  <si>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</si>
  <si>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</si>
  <si>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</si>
  <si>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</si>
  <si>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</si>
  <si>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</si>
  <si>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</si>
  <si>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</si>
  <si>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</si>
  <si>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</si>
  <si>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</si>
  <si>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</si>
  <si>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</si>
  <si>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</si>
  <si>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</si>
  <si>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</si>
  <si>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</si>
  <si>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</si>
  <si>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</si>
  <si>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</si>
  <si>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</si>
  <si>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</si>
  <si>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</si>
  <si>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</si>
  <si>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</si>
  <si>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</si>
  <si>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</si>
  <si>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</si>
  <si>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</si>
  <si>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</si>
  <si>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</si>
  <si>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</si>
  <si>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</si>
  <si>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</si>
  <si>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</si>
  <si>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</si>
  <si>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</si>
  <si>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</si>
  <si>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</si>
  <si>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</si>
  <si>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</si>
  <si>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</si>
  <si>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</si>
  <si>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</si>
  <si>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</si>
  <si>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</si>
  <si>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</si>
  <si>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</si>
  <si>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</si>
  <si>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</si>
  <si>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</si>
  <si>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</si>
  <si>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</si>
  <si>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</si>
  <si>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</si>
  <si>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</si>
  <si>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</si>
  <si>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</si>
  <si>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</si>
  <si>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</si>
  <si>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</si>
  <si>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</si>
  <si>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</si>
  <si>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</si>
  <si>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</si>
  <si>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</si>
  <si>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</si>
  <si>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</si>
  <si>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</si>
  <si>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</si>
  <si>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</si>
  <si>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</si>
  <si>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</si>
  <si>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</si>
  <si>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</si>
  <si>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</si>
  <si>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</si>
  <si>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</si>
  <si>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</si>
  <si>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</si>
  <si>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</si>
  <si>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</si>
  <si>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</si>
  <si>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</si>
  <si>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</si>
  <si>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</si>
  <si>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</si>
  <si>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</si>
  <si>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</si>
  <si>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</si>
  <si>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</si>
  <si>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</si>
  <si>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</si>
  <si>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</si>
  <si>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</si>
  <si>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</si>
  <si>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</si>
  <si>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</si>
  <si>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</si>
  <si>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</si>
  <si>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</si>
  <si>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</si>
  <si>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</si>
  <si>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</si>
  <si>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</si>
  <si>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</si>
  <si>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</si>
  <si>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</si>
  <si>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</si>
  <si>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</si>
  <si>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</si>
  <si>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</si>
  <si>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</si>
  <si>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</si>
  <si>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</si>
  <si>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</si>
  <si>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</si>
  <si>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</si>
  <si>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</si>
  <si>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</si>
  <si>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</si>
  <si>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</si>
  <si>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</si>
  <si>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</si>
  <si>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</si>
  <si>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</si>
  <si>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</si>
  <si>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</si>
  <si>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</si>
  <si>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</si>
  <si>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</si>
  <si>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</si>
  <si>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</si>
  <si>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</si>
  <si>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</si>
  <si>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</si>
  <si>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</si>
  <si>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</si>
  <si>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</si>
  <si>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</si>
  <si>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</si>
  <si>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</si>
  <si>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</si>
  <si>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</si>
  <si>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</si>
  <si>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</si>
  <si>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</si>
  <si>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</si>
  <si>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</si>
  <si>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</si>
  <si>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</si>
  <si>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</si>
  <si>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</si>
  <si>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</si>
  <si>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</si>
  <si>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</si>
  <si>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</si>
  <si>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</si>
  <si>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</si>
  <si>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</si>
  <si>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</si>
  <si>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</si>
  <si>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</si>
  <si>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</si>
  <si>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</si>
  <si>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</si>
  <si>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</si>
  <si>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</si>
  <si>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</si>
  <si>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</si>
  <si>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</si>
  <si>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</si>
  <si>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</si>
  <si>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</si>
  <si>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</si>
  <si>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</si>
  <si>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</si>
  <si>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</si>
  <si>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</si>
  <si>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</si>
  <si>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</si>
  <si>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</si>
  <si>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</si>
  <si>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</si>
  <si>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</si>
  <si>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</si>
  <si>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</si>
  <si>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</si>
  <si>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</si>
  <si>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</si>
  <si>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</si>
  <si>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</si>
  <si>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</si>
  <si>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</si>
  <si>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</si>
  <si>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</si>
  <si>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</si>
  <si>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</si>
  <si>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</si>
  <si>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</si>
  <si>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</si>
  <si>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</si>
  <si>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</si>
  <si>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</si>
  <si>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</si>
  <si>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</si>
  <si>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</si>
  <si>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</si>
  <si>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</si>
  <si>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</si>
  <si>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</si>
  <si>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</si>
  <si>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</si>
  <si>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</si>
  <si>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</si>
  <si>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</si>
  <si>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</si>
  <si>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</si>
  <si>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</si>
  <si>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</si>
  <si>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</si>
  <si>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</si>
  <si>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</si>
  <si>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</si>
  <si>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</si>
  <si>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</si>
  <si>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</si>
  <si>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</si>
  <si>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</si>
  <si>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</si>
  <si>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</si>
  <si>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</si>
  <si>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</si>
  <si>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</si>
  <si>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</si>
  <si>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</si>
  <si>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</si>
  <si>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</si>
  <si>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</si>
  <si>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</si>
  <si>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</si>
  <si>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</si>
  <si>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</si>
  <si>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</si>
  <si>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</si>
  <si>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</si>
  <si>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</si>
  <si>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</si>
  <si>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</si>
  <si>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</si>
  <si>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</si>
  <si>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</si>
  <si>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</si>
  <si>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</si>
  <si>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</si>
  <si>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</si>
  <si>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</si>
  <si>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</si>
  <si>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</si>
  <si>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</si>
  <si>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</si>
  <si>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</si>
  <si>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</si>
  <si>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</si>
  <si>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</si>
  <si>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</si>
  <si>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</si>
  <si>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</si>
  <si>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</si>
  <si>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</si>
  <si>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</si>
  <si>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</si>
  <si>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</si>
  <si>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</si>
  <si>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</si>
  <si>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</si>
  <si>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</si>
  <si>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</si>
  <si>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</si>
  <si>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</si>
  <si>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</si>
  <si>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</si>
  <si>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</si>
  <si>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</si>
  <si>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</si>
  <si>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</si>
  <si>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</si>
  <si>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</si>
  <si>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</si>
  <si>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</si>
  <si>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</si>
  <si>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</si>
  <si>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</si>
  <si>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</si>
  <si>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</si>
  <si>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</si>
  <si>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</si>
  <si>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</si>
  <si>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</si>
  <si>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</si>
  <si>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</si>
  <si>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</si>
  <si>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</si>
  <si>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</si>
  <si>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</si>
  <si>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</si>
  <si>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</si>
  <si>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</si>
  <si>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</si>
  <si>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</si>
  <si>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</si>
  <si>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</si>
  <si>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</si>
  <si>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</si>
  <si>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</si>
  <si>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</si>
  <si>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</si>
  <si>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</si>
  <si>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</si>
  <si>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</si>
  <si>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</si>
  <si>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</si>
  <si>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</si>
  <si>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</si>
  <si>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</si>
  <si>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</si>
  <si>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</si>
  <si>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</si>
  <si>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</si>
  <si>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</si>
  <si>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</si>
  <si>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</si>
  <si>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</si>
  <si>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</si>
  <si>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</si>
  <si>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</si>
  <si>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</si>
  <si>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</si>
  <si>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</si>
  <si>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</si>
  <si>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</si>
  <si>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</si>
  <si>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</si>
  <si>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</si>
  <si>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</si>
  <si>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</si>
  <si>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</si>
  <si>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</si>
  <si>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</si>
  <si>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</si>
  <si>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</si>
  <si>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</si>
  <si>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</si>
  <si>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</si>
  <si>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</si>
  <si>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</si>
  <si>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</si>
  <si>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</si>
  <si>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</si>
  <si>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</si>
  <si>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</si>
  <si>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</si>
  <si>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</si>
  <si>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</si>
  <si>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</si>
  <si>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</si>
  <si>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</si>
  <si>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</si>
  <si>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</si>
  <si>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</si>
  <si>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</si>
  <si>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</si>
  <si>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</si>
  <si>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</si>
  <si>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</si>
  <si>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</si>
  <si>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</si>
  <si>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</si>
  <si>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</si>
  <si>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</si>
  <si>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</si>
  <si>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</si>
  <si>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</si>
  <si>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</si>
  <si>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</si>
  <si>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</si>
  <si>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</si>
  <si>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</si>
  <si>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</si>
  <si>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</si>
  <si>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</si>
  <si>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</si>
  <si>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</si>
  <si>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</si>
  <si>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</si>
  <si>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</si>
  <si>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</si>
  <si>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</si>
  <si>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</si>
  <si>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</si>
  <si>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</si>
  <si>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</si>
  <si>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</si>
  <si>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</si>
  <si>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</si>
  <si>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</si>
  <si>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</si>
  <si>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</si>
  <si>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</si>
  <si>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</si>
  <si>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</si>
  <si>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</si>
  <si>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</si>
  <si>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</si>
  <si>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</si>
  <si>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</si>
  <si>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</si>
  <si>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</si>
  <si>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</si>
  <si>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</si>
  <si>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</si>
  <si>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</si>
  <si>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</si>
  <si>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</si>
  <si>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</si>
  <si>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</si>
  <si>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</si>
  <si>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</si>
  <si>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</si>
  <si>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</si>
  <si>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</si>
  <si>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</si>
  <si>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</si>
  <si>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</si>
  <si>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</si>
  <si>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</si>
  <si>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</si>
  <si>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</si>
  <si>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</si>
  <si>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</si>
  <si>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</si>
  <si>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</si>
  <si>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</si>
  <si>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</si>
  <si>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</si>
  <si>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</si>
  <si>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</si>
  <si>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</si>
  <si>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</si>
  <si>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</si>
  <si>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</si>
  <si>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</si>
  <si>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</si>
  <si>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</si>
  <si>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</si>
  <si>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</si>
  <si>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</si>
  <si>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</si>
  <si>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</si>
  <si>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</si>
  <si>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</si>
  <si>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</si>
  <si>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</si>
  <si>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</si>
  <si>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</si>
  <si>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</si>
  <si>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</si>
  <si>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</si>
  <si>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</si>
  <si>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</si>
  <si>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</si>
  <si>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</si>
  <si>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</si>
  <si>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</si>
  <si>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</si>
  <si>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</si>
  <si>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</si>
  <si>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</si>
  <si>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</si>
  <si>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</si>
  <si>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</si>
  <si>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</si>
  <si>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</si>
  <si>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</si>
  <si>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</si>
  <si>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</si>
  <si>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</si>
  <si>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</si>
  <si>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</si>
  <si>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</si>
  <si>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</si>
  <si>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</si>
  <si>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</si>
  <si>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</si>
  <si>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</si>
  <si>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</si>
  <si>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</si>
  <si>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</si>
  <si>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</si>
  <si>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</si>
  <si>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</si>
  <si>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</si>
  <si>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</si>
  <si>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</si>
  <si>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</si>
  <si>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</si>
  <si>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</si>
  <si>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</si>
  <si>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</si>
  <si>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</si>
  <si>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</si>
  <si>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</si>
  <si>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</si>
  <si>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</si>
  <si>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</si>
  <si>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</si>
  <si>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</si>
  <si>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</si>
  <si>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</si>
  <si>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</si>
  <si>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</si>
  <si>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</si>
  <si>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</si>
  <si>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</si>
  <si>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</si>
  <si>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</si>
  <si>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</si>
  <si>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</si>
  <si>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</si>
  <si>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</si>
  <si>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</si>
  <si>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</si>
  <si>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</si>
  <si>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</si>
  <si>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</si>
  <si>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</si>
  <si>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</si>
  <si>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</si>
  <si>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</si>
  <si>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</si>
  <si>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</si>
  <si>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</si>
  <si>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</si>
  <si>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</si>
  <si>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</si>
  <si>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</si>
  <si>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</si>
  <si>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</si>
  <si>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</si>
  <si>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</si>
  <si>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</si>
  <si>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</si>
  <si>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</si>
  <si>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</si>
  <si>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</si>
  <si>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</si>
  <si>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</si>
  <si>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</si>
  <si>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</si>
  <si>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</si>
  <si>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</si>
  <si>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</si>
  <si>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</si>
  <si>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</si>
  <si>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</si>
  <si>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</si>
  <si>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</si>
  <si>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</si>
  <si>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</si>
  <si>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</si>
  <si>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</si>
  <si>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</si>
  <si>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</si>
  <si>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</si>
  <si>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</si>
  <si>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</si>
  <si>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</si>
  <si>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</si>
  <si>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</si>
  <si>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</si>
  <si>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</si>
  <si>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</si>
  <si>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</si>
  <si>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</si>
  <si>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</si>
  <si>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</si>
  <si>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</si>
  <si>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</si>
  <si>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</si>
  <si>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</si>
  <si>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</si>
  <si>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</si>
  <si>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</si>
  <si>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</si>
  <si>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</si>
  <si>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</si>
  <si>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</si>
  <si>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</si>
  <si>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</si>
  <si>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</si>
  <si>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</si>
  <si>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</si>
  <si>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</si>
  <si>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</si>
  <si>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</si>
  <si>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</si>
  <si>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</si>
  <si>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</si>
  <si>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</si>
  <si>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</si>
  <si>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</si>
  <si>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</si>
  <si>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</si>
  <si>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</si>
  <si>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</si>
  <si>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</si>
  <si>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</si>
  <si>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</si>
  <si>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</si>
  <si>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</si>
  <si>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</si>
  <si>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</si>
  <si>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</si>
  <si>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</si>
  <si>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</si>
  <si>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</si>
  <si>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</si>
  <si>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</si>
  <si>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</si>
  <si>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</si>
  <si>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</si>
  <si>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</si>
  <si>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</si>
  <si>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</si>
  <si>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</si>
  <si>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</si>
  <si>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</si>
  <si>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</si>
  <si>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</si>
  <si>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</si>
  <si>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</si>
  <si>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</si>
  <si>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</si>
  <si>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</si>
  <si>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</si>
  <si>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</si>
  <si>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</si>
  <si>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</si>
  <si>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</si>
  <si>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</si>
  <si>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</si>
  <si>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</si>
  <si>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</si>
  <si>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</si>
  <si>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</si>
  <si>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</si>
  <si>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</si>
  <si>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</si>
  <si>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</si>
  <si>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</si>
  <si>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</si>
  <si>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</si>
  <si>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</si>
  <si>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</si>
  <si>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</si>
  <si>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</si>
  <si>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</si>
  <si>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</si>
  <si>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</si>
  <si>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</si>
  <si>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</si>
  <si>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</si>
  <si>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</si>
  <si>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</si>
  <si>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</si>
  <si>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</si>
  <si>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</si>
  <si>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</si>
  <si>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</si>
  <si>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</si>
  <si>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</si>
  <si>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</si>
  <si>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</si>
  <si>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</si>
  <si>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</si>
  <si>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</si>
  <si>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</si>
  <si>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</si>
  <si>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</si>
  <si>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</si>
  <si>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</si>
  <si>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</si>
  <si>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</si>
  <si>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</si>
  <si>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</si>
  <si>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</si>
  <si>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</si>
  <si>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</si>
  <si>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</si>
  <si>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</si>
  <si>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</si>
  <si>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</si>
  <si>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</si>
  <si>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</si>
  <si>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</si>
  <si>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</si>
  <si>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</si>
  <si>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</si>
  <si>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</si>
  <si>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</si>
  <si>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</si>
  <si>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</si>
  <si>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</si>
  <si>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</si>
  <si>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</si>
  <si>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</si>
  <si>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</si>
  <si>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</si>
  <si>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</si>
  <si>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</si>
  <si>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</si>
  <si>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</si>
  <si>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</si>
  <si>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</si>
  <si>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</si>
  <si>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</si>
  <si>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</si>
  <si>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</si>
  <si>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</si>
  <si>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</si>
  <si>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</si>
  <si>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</si>
  <si>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</si>
  <si>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</si>
  <si>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</si>
  <si>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</si>
  <si>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</si>
  <si>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</si>
  <si>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</si>
  <si>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</si>
  <si>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</si>
  <si>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</si>
  <si>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</si>
  <si>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</si>
  <si>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</si>
  <si>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</si>
  <si>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</si>
  <si>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</si>
  <si>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</si>
  <si>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</si>
  <si>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</si>
  <si>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</si>
  <si>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</si>
  <si>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</si>
  <si>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</si>
  <si>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</si>
  <si>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</si>
  <si>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</si>
  <si>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</si>
  <si>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</si>
  <si>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</si>
  <si>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</si>
  <si>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</si>
  <si>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</si>
  <si>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</si>
  <si>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</si>
  <si>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</si>
  <si>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</si>
  <si>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</si>
  <si>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</si>
  <si>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</si>
  <si>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</si>
  <si>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</si>
  <si>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</si>
  <si>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</si>
  <si>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</si>
  <si>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</si>
  <si>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</si>
  <si>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</si>
  <si>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</si>
  <si>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</si>
  <si>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</si>
  <si>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</si>
  <si>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</si>
  <si>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</si>
  <si>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</si>
  <si>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</si>
  <si>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</si>
  <si>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</si>
  <si>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</si>
  <si>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</si>
  <si>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</si>
  <si>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</si>
  <si>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</si>
  <si>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</si>
  <si>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</si>
  <si>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</si>
  <si>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</si>
  <si>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</si>
  <si>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</si>
  <si>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</si>
  <si>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</si>
  <si>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</si>
  <si>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</si>
  <si>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</si>
  <si>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</si>
  <si>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</si>
  <si>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</si>
  <si>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</si>
  <si>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</si>
  <si>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</si>
  <si>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</si>
  <si>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</si>
  <si>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</si>
  <si>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</si>
  <si>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</si>
  <si>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</si>
  <si>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</si>
  <si>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</si>
  <si>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</si>
  <si>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</si>
  <si>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</si>
  <si>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</si>
  <si>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</si>
  <si>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</si>
  <si>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</si>
  <si>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</si>
  <si>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</si>
  <si>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</si>
  <si>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</si>
  <si>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</si>
  <si>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</si>
  <si>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</si>
  <si>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</si>
  <si>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</si>
  <si>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</si>
  <si>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</si>
  <si>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</si>
  <si>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</si>
  <si>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</si>
  <si>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</si>
  <si>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</si>
  <si>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</si>
  <si>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</si>
  <si>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</si>
  <si>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</si>
  <si>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</si>
  <si>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</si>
  <si>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</si>
  <si>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</si>
  <si>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</si>
  <si>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</si>
  <si>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</si>
  <si>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</si>
  <si>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</si>
  <si>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</si>
  <si>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</si>
  <si>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</si>
  <si>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</si>
  <si>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</si>
  <si>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</si>
  <si>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</si>
  <si>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</si>
  <si>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</si>
  <si>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</si>
  <si>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</si>
  <si>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</si>
  <si>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</si>
  <si>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</si>
  <si>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</si>
  <si>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</si>
  <si>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</si>
  <si>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</si>
  <si>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</si>
  <si>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</si>
  <si>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</si>
  <si>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</si>
  <si>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</si>
  <si>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</si>
  <si>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</si>
  <si>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</si>
  <si>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</si>
  <si>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</si>
  <si>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</si>
  <si>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</si>
  <si>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</si>
  <si>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</si>
  <si>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</si>
  <si>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</si>
  <si>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</si>
  <si>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</si>
  <si>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</si>
  <si>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</si>
  <si>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</si>
  <si>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</si>
  <si>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</si>
  <si>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</si>
  <si>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</si>
  <si>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</si>
  <si>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</si>
  <si>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</si>
  <si>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</si>
  <si>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</si>
  <si>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</si>
  <si>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</si>
  <si>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</si>
  <si>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</si>
  <si>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</si>
  <si>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</si>
  <si>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</si>
  <si>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</si>
  <si>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</si>
  <si>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</si>
  <si>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</si>
  <si>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</si>
  <si>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</si>
  <si>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</si>
  <si>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</si>
  <si>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</si>
  <si>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</si>
  <si>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</si>
  <si>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</si>
  <si>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</si>
  <si>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</si>
  <si>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</si>
  <si>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</si>
  <si>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</si>
  <si>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</si>
  <si>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</si>
  <si>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</si>
  <si>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</si>
  <si>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</si>
  <si>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</si>
  <si>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</si>
  <si>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</si>
  <si>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</si>
  <si>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</si>
  <si>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</si>
  <si>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</si>
  <si>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</si>
  <si>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</si>
  <si>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</si>
  <si>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</si>
  <si>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</si>
  <si>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</si>
  <si>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</si>
  <si>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</si>
  <si>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</si>
  <si>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</si>
  <si>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</si>
  <si>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</si>
  <si>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</si>
  <si>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</si>
  <si>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</si>
  <si>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</si>
  <si>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</si>
  <si>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</si>
  <si>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</si>
  <si>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</si>
  <si>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</si>
  <si>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</si>
  <si>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</si>
  <si>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</si>
  <si>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</si>
  <si>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</si>
  <si>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</si>
  <si>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</si>
  <si>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</si>
  <si>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</si>
  <si>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</si>
  <si>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</si>
  <si>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</si>
  <si>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</si>
  <si>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</si>
  <si>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</si>
  <si>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</si>
  <si>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</si>
  <si>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</si>
  <si>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</si>
  <si>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</si>
  <si>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</si>
  <si>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</si>
  <si>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</si>
  <si>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</si>
  <si>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</si>
  <si>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</si>
  <si>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</si>
  <si>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</si>
  <si>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</si>
  <si>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</si>
  <si>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</si>
  <si>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</si>
  <si>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</si>
  <si>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</si>
  <si>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</si>
  <si>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</si>
  <si>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</si>
  <si>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</si>
  <si>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</si>
  <si>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</si>
  <si>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</si>
  <si>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</si>
  <si>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</si>
  <si>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</si>
  <si>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</si>
  <si>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</si>
  <si>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</si>
  <si>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</si>
  <si>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</si>
  <si>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</si>
  <si>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</si>
  <si>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</si>
  <si>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</si>
  <si>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</si>
  <si>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</si>
  <si>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</si>
  <si>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</si>
  <si>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</si>
  <si>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</si>
  <si>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</si>
  <si>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</si>
  <si>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</si>
  <si>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</si>
  <si>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</si>
  <si>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</si>
  <si>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</si>
  <si>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</si>
  <si>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</si>
  <si>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</si>
  <si>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</si>
  <si>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</si>
  <si>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</si>
  <si>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</si>
  <si>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</si>
  <si>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</si>
  <si>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</si>
  <si>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</si>
  <si>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</si>
  <si>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</si>
  <si>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</si>
  <si>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</si>
  <si>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</si>
  <si>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</si>
  <si>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</si>
  <si>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</si>
  <si>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</si>
  <si>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</si>
  <si>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</si>
  <si>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</si>
  <si>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</si>
  <si>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</si>
  <si>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</si>
  <si>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</si>
  <si>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</si>
  <si>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</si>
  <si>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</si>
  <si>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</si>
  <si>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</si>
  <si>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</si>
  <si>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</si>
  <si>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</si>
  <si>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</si>
  <si>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</si>
  <si>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</si>
  <si>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</si>
  <si>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</si>
  <si>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</si>
  <si>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</si>
  <si>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</si>
  <si>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</si>
  <si>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</si>
  <si>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</si>
  <si>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</si>
  <si>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</si>
  <si>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</si>
  <si>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</si>
  <si>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</si>
  <si>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</si>
  <si>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</si>
  <si>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</si>
  <si>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</si>
  <si>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</si>
  <si>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</si>
  <si>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</si>
  <si>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</si>
  <si>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</si>
  <si>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</si>
  <si>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</si>
  <si>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</si>
  <si>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</si>
  <si>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</si>
  <si>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</si>
  <si>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</si>
  <si>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</si>
  <si>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</si>
  <si>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</si>
  <si>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</si>
  <si>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</si>
  <si>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</si>
  <si>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</si>
  <si>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</si>
  <si>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</si>
  <si>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</si>
  <si>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</si>
  <si>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</si>
  <si>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</si>
  <si>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</si>
  <si>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</si>
  <si>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</si>
  <si>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</si>
  <si>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</si>
  <si>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</si>
  <si>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</si>
  <si>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</si>
  <si>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</si>
  <si>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</si>
  <si>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</si>
  <si>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</si>
  <si>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</si>
  <si>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</si>
  <si>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</si>
  <si>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</si>
  <si>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</si>
  <si>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</si>
  <si>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</si>
  <si>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</si>
  <si>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</si>
  <si>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</si>
  <si>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</si>
  <si>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</si>
  <si>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</si>
  <si>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</si>
  <si>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</si>
  <si>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</si>
  <si>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</si>
  <si>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</si>
  <si>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</si>
  <si>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</si>
  <si>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</si>
  <si>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</si>
  <si>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</si>
  <si>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</si>
  <si>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</si>
  <si>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</si>
  <si>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</si>
  <si>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</si>
  <si>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</si>
  <si>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</si>
  <si>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</si>
  <si>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</si>
  <si>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</si>
  <si>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</si>
  <si>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</si>
  <si>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</si>
  <si>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</si>
  <si>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</si>
  <si>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</si>
  <si>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</si>
  <si>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</si>
  <si>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</si>
  <si>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</si>
  <si>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</si>
  <si>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</si>
  <si>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</si>
  <si>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</si>
  <si>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</si>
  <si>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</si>
  <si>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</si>
  <si>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</si>
  <si>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</si>
  <si>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</si>
  <si>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</si>
  <si>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</si>
  <si>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</si>
  <si>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</si>
  <si>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</si>
  <si>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</si>
  <si>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</si>
  <si>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</si>
  <si>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</si>
  <si>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</si>
  <si>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</si>
  <si>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</si>
  <si>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</si>
  <si>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</si>
  <si>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</si>
  <si>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</si>
  <si>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</si>
  <si>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</si>
  <si>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</si>
  <si>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</si>
  <si>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</si>
  <si>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</si>
  <si>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</si>
  <si>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</si>
  <si>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</si>
  <si>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</si>
  <si>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</si>
  <si>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</si>
  <si>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</si>
  <si>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</si>
  <si>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</si>
  <si>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</si>
  <si>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</si>
  <si>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</si>
  <si>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</si>
  <si>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</si>
  <si>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</si>
  <si>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</si>
  <si>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</si>
  <si>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</si>
  <si>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</si>
  <si>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</si>
  <si>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</si>
  <si>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</si>
  <si>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</si>
  <si>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</si>
  <si>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</si>
  <si>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</si>
  <si>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</si>
  <si>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</si>
  <si>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</si>
  <si>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</si>
  <si>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</si>
  <si>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</si>
  <si>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</si>
  <si>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</si>
  <si>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</si>
  <si>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</si>
  <si>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</si>
  <si>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</si>
  <si>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</si>
  <si>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</si>
  <si>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</si>
  <si>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</si>
  <si>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</si>
  <si>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</si>
  <si>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</si>
  <si>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</si>
  <si>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</si>
  <si>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</si>
  <si>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</si>
  <si>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</si>
  <si>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</si>
  <si>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</si>
  <si>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</si>
  <si>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</si>
  <si>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</si>
  <si>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</si>
  <si>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</si>
  <si>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</si>
  <si>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</si>
  <si>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</si>
  <si>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</si>
  <si>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</si>
  <si>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</si>
  <si>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</si>
  <si>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</si>
  <si>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</si>
  <si>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</si>
  <si>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</si>
  <si>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</si>
  <si>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</si>
  <si>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</si>
  <si>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</si>
  <si>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</si>
  <si>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</si>
  <si>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</si>
  <si>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</si>
  <si>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</si>
  <si>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</si>
  <si>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</si>
  <si>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</si>
  <si>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</si>
  <si>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</si>
  <si>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</si>
  <si>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</si>
  <si>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</si>
  <si>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</si>
  <si>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</si>
  <si>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</si>
  <si>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</si>
  <si>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</si>
  <si>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</si>
  <si>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</si>
  <si>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</si>
  <si>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</si>
  <si>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</si>
  <si>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</si>
  <si>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</si>
  <si>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</si>
  <si>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</si>
  <si>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</si>
  <si>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</si>
  <si>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</si>
  <si>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</si>
  <si>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</si>
  <si>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</si>
  <si>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</si>
  <si>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</si>
  <si>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</si>
  <si>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</si>
  <si>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</si>
  <si>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</si>
  <si>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</si>
  <si>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</si>
  <si>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</si>
  <si>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</si>
  <si>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</si>
  <si>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</si>
  <si>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</si>
  <si>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</si>
  <si>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</si>
  <si>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</si>
  <si>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</si>
  <si>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</si>
  <si>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</si>
  <si>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</si>
  <si>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</si>
  <si>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</si>
  <si>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</si>
  <si>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</si>
  <si>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</si>
  <si>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</si>
  <si>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</si>
  <si>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</si>
  <si>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</si>
  <si>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</si>
  <si>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</si>
  <si>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</si>
  <si>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</si>
  <si>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</si>
  <si>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</si>
  <si>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</si>
  <si>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</si>
  <si>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</si>
  <si>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</si>
  <si>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</si>
  <si>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</si>
  <si>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</si>
  <si>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</si>
  <si>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</si>
  <si>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</si>
  <si>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</si>
  <si>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</si>
  <si>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</si>
  <si>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</si>
  <si>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</si>
  <si>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</si>
  <si>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</si>
  <si>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</si>
  <si>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</si>
  <si>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</si>
  <si>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</si>
  <si>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</si>
  <si>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</si>
  <si>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</si>
  <si>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</si>
  <si>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</si>
  <si>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</si>
  <si>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</si>
  <si>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</si>
  <si>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</si>
  <si>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</si>
  <si>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</si>
  <si>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</si>
  <si>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</si>
  <si>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</si>
  <si>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</si>
  <si>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</si>
  <si>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</si>
  <si>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</si>
  <si>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</si>
  <si>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</si>
  <si>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</si>
  <si>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</si>
  <si>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</si>
  <si>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</si>
  <si>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</si>
  <si>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</si>
  <si>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</si>
  <si>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</si>
  <si>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</si>
  <si>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</si>
  <si>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</si>
  <si>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</si>
  <si>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</si>
  <si>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</si>
  <si>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</si>
  <si>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</si>
  <si>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</si>
  <si>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</si>
  <si>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</si>
  <si>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</si>
  <si>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</si>
  <si>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</si>
  <si>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</si>
  <si>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</si>
  <si>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</si>
  <si>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</si>
  <si>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</si>
  <si>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</si>
  <si>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</si>
  <si>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</si>
  <si>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</si>
  <si>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</si>
  <si>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</si>
  <si>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</si>
  <si>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</si>
  <si>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</si>
  <si>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</si>
  <si>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</si>
  <si>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</si>
  <si>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</si>
  <si>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</si>
  <si>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</si>
  <si>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</si>
  <si>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</si>
  <si>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</si>
  <si>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</si>
  <si>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</si>
  <si>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</si>
  <si>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</si>
  <si>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</si>
  <si>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</si>
  <si>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</si>
  <si>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</si>
  <si>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</si>
  <si>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</si>
  <si>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</si>
  <si>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</si>
  <si>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</si>
  <si>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</si>
  <si>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</si>
  <si>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</si>
  <si>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</si>
  <si>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</si>
  <si>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</si>
  <si>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</si>
  <si>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</si>
  <si>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</si>
  <si>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</si>
  <si>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</si>
  <si>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</si>
  <si>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</si>
  <si>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</si>
  <si>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</si>
  <si>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</si>
  <si>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</si>
  <si>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</si>
  <si>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</si>
  <si>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</si>
  <si>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</si>
  <si>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</si>
  <si>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</si>
  <si>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</si>
  <si>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</si>
  <si>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</si>
  <si>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</si>
  <si>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</si>
  <si>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</si>
  <si>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</si>
  <si>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</si>
  <si>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</si>
  <si>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</si>
  <si>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</si>
  <si>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</si>
  <si>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</si>
  <si>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</si>
  <si>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</si>
  <si>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</si>
  <si>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</si>
  <si>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</si>
  <si>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</si>
  <si>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</si>
  <si>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</si>
  <si>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</si>
  <si>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</si>
  <si>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</si>
  <si>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</si>
  <si>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</si>
  <si>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</si>
  <si>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</si>
  <si>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</si>
  <si>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</si>
  <si>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</si>
  <si>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</si>
  <si>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</si>
  <si>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</si>
  <si>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</si>
  <si>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</si>
  <si>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</si>
  <si>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</si>
  <si>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</si>
  <si>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</si>
  <si>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</si>
  <si>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</si>
  <si>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</si>
  <si>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</si>
  <si>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</si>
  <si>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</si>
  <si>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</si>
  <si>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</si>
  <si>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</si>
  <si>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</si>
  <si>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</si>
  <si>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</si>
  <si>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</si>
  <si>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</si>
  <si>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</si>
  <si>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</si>
  <si>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</si>
  <si>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</si>
  <si>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</si>
  <si>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</si>
  <si>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</si>
  <si>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</si>
  <si>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</si>
  <si>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</si>
  <si>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</si>
  <si>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</si>
  <si>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</si>
  <si>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</si>
  <si>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</si>
  <si>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</si>
  <si>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</si>
  <si>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</si>
  <si>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</si>
  <si>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</si>
  <si>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</si>
  <si>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</si>
  <si>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</si>
  <si>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</si>
  <si>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</si>
  <si>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</si>
  <si>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</si>
  <si>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</si>
  <si>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</si>
  <si>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</si>
  <si>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</si>
  <si>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</si>
  <si>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</si>
  <si>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</si>
  <si>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</si>
  <si>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</si>
  <si>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</si>
  <si>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</si>
  <si>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</si>
  <si>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</si>
  <si>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</si>
  <si>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</si>
  <si>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</si>
  <si>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</si>
  <si>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</si>
  <si>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</si>
  <si>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</si>
  <si>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</si>
  <si>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</si>
  <si>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</si>
  <si>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</si>
  <si>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</si>
  <si>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</si>
  <si>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</si>
  <si>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</si>
  <si>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</si>
  <si>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</si>
  <si>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</si>
  <si>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</si>
  <si>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</si>
  <si>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</si>
  <si>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</si>
  <si>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</si>
  <si>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</si>
  <si>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</si>
  <si>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</si>
  <si>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</si>
  <si>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</si>
  <si>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</si>
  <si>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</si>
  <si>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</si>
  <si>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</si>
  <si>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</si>
  <si>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</si>
  <si>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</si>
  <si>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</si>
  <si>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</si>
  <si>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</si>
  <si>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</si>
  <si>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</si>
  <si>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</si>
  <si>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</si>
  <si>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</si>
  <si>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</si>
  <si>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</si>
  <si>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</si>
  <si>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</si>
  <si>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</si>
  <si>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</si>
  <si>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</si>
  <si>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</si>
  <si>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</si>
  <si>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</si>
  <si>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</si>
  <si>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</si>
  <si>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</si>
  <si>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</si>
  <si>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</si>
  <si>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</si>
  <si>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</si>
  <si>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</si>
  <si>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</si>
  <si>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</si>
  <si>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</si>
  <si>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</si>
  <si>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</si>
  <si>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</si>
  <si>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</si>
  <si>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</si>
  <si>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</si>
  <si>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</si>
  <si>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</si>
  <si>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</si>
  <si>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</si>
  <si>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</si>
  <si>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</si>
  <si>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</si>
  <si>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</si>
  <si>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</si>
  <si>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</si>
  <si>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</si>
  <si>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</si>
  <si>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</si>
  <si>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</si>
  <si>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</si>
  <si>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</si>
  <si>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</si>
  <si>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</si>
  <si>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</si>
  <si>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</si>
  <si>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</si>
  <si>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</si>
  <si>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</si>
  <si>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</si>
  <si>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</si>
  <si>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</si>
  <si>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</si>
  <si>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</si>
  <si>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</si>
  <si>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</si>
  <si>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</si>
  <si>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</si>
  <si>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</si>
  <si>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</si>
  <si>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</si>
  <si>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</si>
  <si>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</si>
  <si>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</si>
  <si>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</si>
  <si>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</si>
  <si>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</si>
  <si>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</si>
  <si>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</si>
  <si>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</si>
  <si>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</si>
  <si>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</si>
  <si>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</si>
  <si>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</si>
  <si>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</si>
  <si>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</si>
  <si>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</si>
  <si>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</si>
  <si>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</si>
  <si>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</si>
  <si>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</si>
  <si>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</si>
  <si>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</si>
  <si>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</si>
  <si>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</si>
  <si>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</si>
  <si>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</si>
  <si>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</si>
  <si>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</si>
  <si>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</si>
  <si>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</si>
  <si>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</si>
  <si>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</si>
  <si>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</si>
  <si>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</si>
  <si>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</si>
  <si>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</si>
  <si>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</si>
  <si>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</si>
  <si>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</si>
  <si>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</si>
  <si>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</si>
  <si>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</si>
  <si>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</si>
  <si>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</si>
  <si>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</si>
  <si>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</si>
  <si>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</si>
  <si>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</si>
  <si>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</si>
  <si>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</si>
  <si>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</si>
  <si>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</si>
  <si>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</si>
  <si>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</si>
  <si>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</si>
  <si>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</si>
  <si>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</si>
  <si>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</si>
  <si>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</si>
  <si>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</si>
  <si>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</si>
  <si>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</si>
  <si>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</si>
  <si>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</si>
  <si>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</si>
  <si>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</si>
  <si>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</si>
  <si>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</si>
  <si>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</si>
  <si>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</si>
  <si>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</si>
  <si>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</si>
  <si>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</si>
  <si>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</si>
  <si>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</si>
  <si>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</si>
  <si>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</si>
  <si>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</si>
  <si>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</si>
  <si>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</si>
  <si>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</si>
  <si>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</si>
  <si>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</si>
  <si>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</si>
  <si>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</si>
  <si>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</si>
  <si>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</si>
  <si>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</si>
  <si>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</si>
  <si>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</si>
  <si>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</si>
  <si>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</si>
  <si>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</si>
  <si>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</si>
  <si>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</si>
  <si>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</si>
  <si>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</si>
  <si>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</si>
  <si>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</si>
  <si>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</si>
  <si>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</si>
  <si>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</si>
  <si>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</si>
  <si>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</si>
  <si>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</si>
  <si>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</si>
  <si>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</si>
  <si>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</si>
  <si>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</si>
  <si>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</si>
  <si>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</si>
  <si>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</si>
  <si>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</si>
  <si>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</si>
  <si>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</si>
  <si>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</si>
  <si>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</si>
  <si>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</si>
  <si>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</si>
  <si>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</si>
  <si>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</si>
  <si>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</si>
  <si>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</si>
  <si>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</si>
  <si>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</si>
  <si>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</si>
  <si>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</si>
  <si>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</si>
  <si>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</si>
  <si>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</si>
  <si>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</si>
  <si>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</si>
  <si>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</si>
  <si>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</si>
  <si>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</si>
  <si>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</si>
  <si>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</si>
  <si>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</si>
  <si>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</si>
  <si>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</si>
  <si>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</si>
  <si>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</si>
  <si>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</si>
  <si>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</si>
  <si>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</si>
  <si>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</si>
  <si>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</si>
  <si>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</si>
  <si>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</si>
  <si>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</si>
  <si>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</si>
  <si>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</si>
  <si>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</si>
  <si>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</si>
  <si>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</si>
  <si>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</si>
  <si>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</si>
  <si>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</si>
  <si>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</si>
  <si>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</si>
  <si>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</si>
  <si>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</si>
  <si>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</si>
  <si>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</si>
  <si>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</si>
  <si>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</si>
  <si>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</si>
  <si>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</si>
  <si>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</si>
  <si>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</si>
  <si>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</si>
  <si>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</si>
  <si>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</si>
  <si>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</si>
  <si>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</si>
  <si>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</si>
  <si>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</si>
  <si>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</si>
  <si>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</si>
  <si>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</si>
  <si>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</si>
  <si>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</si>
  <si>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</si>
  <si>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</si>
  <si>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</si>
  <si>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</si>
  <si>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</si>
  <si>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</si>
  <si>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</si>
  <si>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</si>
  <si>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</si>
  <si>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</si>
  <si>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</si>
  <si>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</si>
  <si>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</si>
  <si>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</si>
  <si>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</si>
  <si>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</si>
  <si>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</si>
  <si>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</si>
  <si>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</si>
  <si>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</si>
  <si>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</si>
  <si>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</si>
  <si>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</si>
  <si>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</si>
  <si>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</si>
  <si>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</si>
  <si>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</si>
  <si>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</si>
  <si>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</si>
  <si>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</si>
  <si>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</si>
  <si>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</si>
  <si>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</si>
  <si>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</si>
  <si>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</si>
  <si>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</si>
  <si>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</si>
  <si>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</si>
  <si>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</si>
  <si>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</si>
  <si>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</si>
  <si>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</si>
  <si>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</si>
  <si>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</si>
  <si>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</si>
  <si>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</si>
  <si>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</si>
  <si>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</si>
  <si>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</si>
  <si>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</si>
  <si>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</si>
  <si>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</si>
  <si>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</si>
  <si>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</si>
  <si>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</si>
  <si>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</si>
  <si>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</si>
  <si>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</si>
  <si>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</si>
  <si>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</si>
  <si>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</si>
  <si>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</si>
  <si>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</si>
  <si>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</si>
  <si>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</si>
  <si>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</si>
  <si>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</si>
  <si>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</si>
  <si>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</si>
  <si>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</si>
  <si>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</si>
  <si>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</si>
  <si>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</si>
  <si>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</si>
  <si>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</si>
  <si>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</si>
  <si>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</si>
  <si>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</si>
  <si>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</si>
  <si>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</si>
  <si>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</si>
  <si>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</si>
  <si>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</si>
  <si>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</si>
  <si>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</si>
  <si>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</si>
  <si>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</si>
  <si>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</si>
  <si>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</si>
  <si>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</si>
  <si>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</si>
  <si>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</si>
  <si>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</si>
  <si>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</si>
  <si>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</si>
  <si>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</si>
  <si>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</si>
  <si>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</si>
  <si>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</si>
  <si>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</si>
  <si>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</si>
  <si>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</si>
  <si>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</si>
  <si>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</si>
  <si>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</si>
  <si>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</si>
  <si>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</si>
  <si>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</si>
  <si>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</si>
  <si>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</si>
  <si>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</si>
  <si>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</si>
  <si>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</si>
  <si>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</si>
  <si>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</si>
  <si>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</si>
  <si>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</si>
  <si>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</si>
  <si>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</si>
  <si>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</si>
  <si>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</si>
  <si>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</si>
  <si>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</si>
  <si>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</si>
  <si>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</si>
  <si>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</si>
  <si>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</si>
  <si>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</si>
  <si>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</si>
  <si>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</si>
  <si>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</si>
  <si>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</si>
  <si>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</si>
  <si>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</si>
  <si>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</si>
  <si>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</si>
  <si>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</si>
  <si>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</si>
  <si>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</si>
  <si>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</si>
  <si>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</si>
  <si>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</si>
  <si>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</si>
  <si>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</si>
  <si>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</si>
  <si>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</si>
  <si>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</si>
  <si>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</si>
  <si>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</si>
  <si>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</si>
  <si>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</si>
  <si>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</si>
  <si>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</si>
  <si>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</si>
  <si>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</si>
  <si>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</si>
  <si>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</si>
  <si>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</si>
  <si>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</si>
  <si>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</si>
  <si>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</si>
  <si>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</si>
  <si>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</si>
  <si>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</si>
  <si>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</si>
  <si>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</si>
  <si>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</si>
  <si>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</si>
  <si>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</si>
  <si>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</si>
  <si>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</si>
  <si>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</si>
  <si>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</si>
  <si>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</si>
  <si>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</si>
  <si>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</si>
  <si>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</si>
  <si>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</si>
  <si>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</si>
  <si>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</si>
  <si>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</si>
  <si>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</si>
  <si>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</si>
  <si>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</si>
  <si>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</si>
  <si>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</si>
  <si>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</si>
  <si>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</si>
  <si>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</si>
  <si>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</si>
  <si>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</si>
  <si>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</si>
  <si>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</si>
  <si>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</si>
  <si>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</si>
  <si>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</si>
  <si>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</si>
  <si>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</si>
  <si>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</si>
  <si>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</si>
  <si>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</si>
  <si>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</si>
  <si>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</si>
  <si>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</si>
  <si>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</si>
  <si>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</si>
  <si>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</si>
  <si>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</si>
  <si>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</si>
  <si>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</si>
  <si>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</si>
  <si>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</si>
  <si>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</si>
  <si>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</si>
  <si>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</si>
  <si>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</si>
  <si>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</si>
  <si>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</si>
  <si>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</si>
  <si>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</si>
  <si>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</si>
  <si>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</si>
  <si>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</si>
  <si>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</si>
  <si>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</si>
  <si>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</si>
  <si>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</si>
  <si>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</si>
  <si>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</si>
  <si>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</si>
  <si>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</si>
  <si>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</si>
  <si>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</si>
  <si>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</si>
  <si>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</si>
  <si>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</si>
  <si>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</si>
  <si>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</si>
  <si>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</si>
  <si>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</si>
  <si>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</si>
  <si>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</si>
  <si>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</si>
  <si>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</si>
  <si>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</si>
  <si>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</si>
  <si>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</si>
  <si>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</si>
  <si>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</si>
  <si>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</si>
  <si>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</si>
  <si>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</si>
  <si>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</si>
  <si>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</si>
  <si>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</si>
  <si>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</si>
  <si>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</si>
  <si>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</si>
  <si>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</si>
  <si>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</si>
  <si>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</si>
  <si>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</si>
  <si>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</si>
  <si>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</si>
  <si>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</si>
  <si>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</si>
  <si>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</si>
  <si>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</si>
  <si>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</si>
  <si>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</si>
  <si>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</si>
  <si>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</si>
  <si>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</si>
  <si>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</si>
  <si>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</si>
  <si>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</si>
  <si>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</si>
  <si>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</si>
  <si>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</si>
  <si>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</si>
  <si>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</si>
  <si>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</si>
  <si>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</si>
  <si>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</si>
  <si>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</si>
  <si>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</si>
  <si>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</si>
  <si>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</si>
  <si>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</si>
  <si>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</si>
  <si>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</si>
  <si>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</si>
  <si>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</si>
  <si>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</si>
  <si>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</si>
  <si>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</si>
  <si>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</si>
  <si>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</si>
  <si>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</si>
  <si>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</si>
  <si>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</si>
  <si>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</si>
  <si>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</si>
  <si>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</si>
  <si>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</si>
  <si>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</si>
  <si>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</si>
  <si>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</si>
  <si>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</si>
  <si>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</si>
  <si>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</si>
  <si>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</si>
  <si>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</si>
  <si>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</si>
  <si>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</si>
  <si>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</si>
  <si>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</si>
  <si>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</si>
  <si>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</si>
  <si>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</si>
  <si>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</si>
  <si>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</si>
  <si>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</si>
  <si>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</si>
  <si>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</si>
  <si>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</si>
  <si>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</si>
  <si>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</si>
  <si>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</si>
  <si>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</si>
  <si>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</si>
  <si>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</si>
  <si>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</si>
  <si>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</si>
  <si>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</si>
  <si>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</si>
  <si>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</si>
  <si>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</si>
  <si>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</si>
  <si>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</si>
  <si>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</si>
  <si>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</si>
  <si>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</si>
  <si>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</si>
  <si>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</si>
  <si>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</si>
  <si>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</si>
  <si>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</si>
  <si>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</si>
  <si>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</si>
  <si>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</si>
  <si>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</si>
  <si>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</si>
  <si>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</si>
  <si>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</si>
  <si>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</si>
  <si>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</si>
  <si>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</si>
  <si>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</si>
  <si>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</si>
  <si>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</si>
  <si>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</si>
  <si>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</si>
  <si>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</si>
  <si>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</si>
  <si>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</si>
  <si>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</si>
  <si>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</si>
  <si>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</si>
  <si>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</si>
  <si>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</si>
  <si>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</si>
  <si>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</si>
  <si>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</si>
  <si>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</si>
  <si>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</si>
  <si>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</si>
  <si>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</si>
  <si>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</si>
  <si>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</si>
  <si>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</si>
  <si>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</si>
  <si>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</si>
  <si>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</si>
  <si>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</si>
  <si>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</si>
  <si>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</si>
  <si>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</si>
  <si>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</si>
  <si>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</si>
  <si>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</si>
  <si>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</si>
  <si>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</si>
  <si>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</si>
  <si>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</si>
  <si>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</si>
  <si>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</si>
  <si>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</si>
  <si>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</si>
  <si>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</si>
  <si>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</si>
  <si>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</si>
  <si>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</si>
  <si>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</si>
  <si>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</si>
  <si>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</si>
  <si>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</si>
  <si>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</si>
  <si>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</si>
  <si>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</si>
  <si>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</si>
  <si>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</si>
  <si>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</si>
  <si>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</si>
  <si>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</si>
  <si>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</si>
  <si>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</si>
  <si>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</si>
  <si>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</si>
  <si>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</si>
  <si>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</si>
  <si>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</si>
  <si>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</si>
  <si>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</si>
  <si>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</si>
  <si>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</si>
  <si>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</si>
  <si>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</si>
  <si>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</si>
  <si>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</si>
  <si>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</si>
  <si>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</si>
  <si>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</si>
  <si>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</si>
  <si>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</si>
  <si>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</si>
  <si>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</si>
  <si>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</si>
  <si>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</si>
  <si>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</si>
  <si>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</si>
  <si>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</si>
  <si>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</si>
  <si>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</si>
  <si>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</si>
  <si>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</si>
  <si>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</si>
  <si>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</si>
  <si>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</si>
  <si>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</si>
  <si>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</si>
  <si>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</si>
  <si>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</si>
  <si>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</si>
  <si>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</si>
  <si>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</si>
  <si>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</si>
  <si>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</si>
  <si>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</si>
  <si>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</si>
  <si>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</si>
  <si>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</si>
  <si>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</si>
  <si>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</si>
  <si>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</si>
  <si>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</si>
  <si>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</si>
  <si>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</si>
  <si>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</si>
  <si>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</si>
  <si>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</si>
  <si>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</si>
  <si>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</si>
  <si>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</si>
  <si>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</si>
  <si>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</si>
  <si>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</si>
  <si>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</si>
  <si>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</si>
  <si>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</si>
  <si>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</si>
  <si>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</si>
  <si>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</si>
  <si>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</si>
  <si>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</si>
  <si>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</si>
  <si>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</si>
  <si>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</si>
  <si>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</si>
  <si>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</si>
  <si>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</si>
  <si>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</si>
  <si>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</si>
  <si>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</si>
  <si>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</si>
  <si>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</si>
  <si>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</si>
  <si>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</si>
  <si>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</si>
  <si>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</si>
  <si>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</si>
  <si>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</si>
  <si>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</si>
  <si>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</si>
  <si>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</si>
  <si>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</si>
  <si>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</si>
  <si>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</si>
  <si>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</si>
  <si>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</si>
  <si>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</si>
  <si>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</si>
  <si>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</si>
  <si>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</si>
  <si>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</si>
  <si>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</si>
  <si>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</si>
  <si>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</si>
  <si>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</si>
  <si>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</si>
  <si>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</si>
  <si>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</si>
  <si>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</si>
  <si>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</si>
  <si>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</si>
  <si>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</si>
  <si>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</si>
  <si>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</si>
  <si>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</si>
  <si>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</si>
  <si>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</si>
  <si>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</si>
  <si>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</si>
  <si>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</si>
  <si>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</si>
  <si>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</si>
  <si>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</si>
  <si>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</si>
  <si>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</si>
  <si>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</si>
  <si>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</si>
  <si>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</si>
  <si>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</si>
  <si>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</si>
  <si>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</si>
  <si>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</si>
  <si>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</si>
  <si>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</si>
  <si>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</si>
  <si>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</si>
  <si>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</si>
  <si>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</si>
  <si>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</si>
  <si>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</si>
  <si>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</si>
  <si>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</si>
  <si>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</si>
  <si>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</si>
  <si>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</si>
  <si>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</si>
  <si>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</si>
  <si>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</si>
  <si>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</si>
  <si>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</si>
  <si>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</si>
  <si>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</si>
  <si>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</si>
  <si>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</si>
  <si>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</si>
  <si>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</si>
  <si>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</si>
  <si>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</si>
  <si>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</si>
  <si>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</si>
  <si>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</si>
  <si>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</si>
  <si>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</si>
  <si>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</si>
  <si>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</si>
  <si>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</si>
  <si>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</si>
  <si>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</si>
  <si>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</si>
  <si>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</si>
  <si>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</si>
  <si>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</si>
  <si>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</si>
  <si>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</si>
  <si>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</si>
  <si>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</si>
  <si>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</si>
  <si>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</si>
  <si>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</si>
  <si>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</si>
  <si>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</si>
  <si>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</si>
  <si>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</si>
  <si>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</si>
  <si>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</si>
  <si>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</si>
  <si>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</si>
  <si>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</si>
  <si>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</si>
  <si>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</si>
  <si>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</si>
  <si>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</si>
  <si>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</si>
  <si>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</si>
  <si>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</si>
  <si>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</si>
  <si>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</si>
  <si>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</si>
  <si>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</si>
  <si>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</si>
  <si>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</si>
  <si>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</si>
  <si>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</si>
  <si>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</si>
  <si>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</si>
  <si>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</si>
  <si>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</si>
  <si>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</si>
  <si>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</si>
  <si>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</si>
  <si>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</si>
  <si>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</si>
  <si>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</si>
  <si>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</si>
  <si>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</si>
  <si>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</si>
  <si>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</si>
  <si>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</si>
  <si>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</si>
  <si>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</si>
  <si>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</si>
  <si>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</si>
  <si>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</si>
  <si>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</si>
  <si>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</si>
  <si>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</si>
  <si>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</si>
  <si>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</si>
  <si>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</si>
  <si>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</si>
  <si>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</si>
  <si>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</si>
  <si>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</si>
  <si>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</si>
  <si>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</si>
  <si>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</si>
  <si>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</si>
  <si>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</si>
  <si>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</si>
  <si>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</si>
  <si>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</si>
  <si>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</si>
  <si>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</si>
  <si>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</si>
  <si>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</si>
  <si>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</si>
  <si>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</si>
  <si>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</si>
  <si>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</si>
  <si>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</si>
  <si>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</si>
  <si>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</si>
  <si>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</si>
  <si>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</si>
  <si>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</si>
  <si>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</si>
  <si>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</si>
  <si>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</si>
  <si>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</si>
  <si>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</si>
  <si>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</si>
  <si>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</si>
  <si>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</si>
  <si>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</si>
  <si>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</si>
  <si>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</si>
  <si>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</si>
  <si>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</si>
  <si>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</si>
  <si>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</si>
  <si>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</si>
  <si>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</si>
  <si>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</si>
  <si>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</si>
  <si>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</si>
  <si>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</si>
  <si>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</si>
  <si>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</si>
  <si>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</si>
  <si>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</si>
  <si>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</si>
  <si>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</si>
  <si>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</si>
  <si>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</si>
  <si>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</si>
  <si>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</si>
  <si>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</si>
  <si>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</si>
  <si>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</si>
  <si>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</si>
  <si>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</si>
  <si>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</si>
  <si>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</si>
  <si>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</si>
  <si>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</si>
  <si>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</si>
  <si>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</si>
  <si>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</si>
  <si>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</si>
  <si>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</si>
  <si>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</si>
  <si>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</si>
  <si>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</si>
  <si>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</si>
  <si>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</si>
  <si>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</si>
  <si>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</si>
  <si>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</si>
  <si>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</si>
  <si>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</si>
  <si>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</si>
  <si>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</si>
  <si>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</si>
  <si>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</si>
  <si>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</si>
  <si>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</si>
  <si>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</si>
  <si>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</si>
  <si>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</si>
  <si>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</si>
  <si>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</si>
  <si>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</si>
  <si>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</si>
  <si>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</si>
  <si>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</si>
  <si>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</si>
  <si>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</si>
  <si>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</si>
  <si>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</si>
  <si>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</si>
  <si>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</si>
  <si>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</si>
  <si>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</si>
  <si>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</si>
  <si>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</si>
  <si>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</si>
  <si>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</si>
  <si>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</si>
  <si>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</si>
  <si>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</si>
  <si>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</si>
  <si>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</si>
  <si>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</si>
  <si>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</si>
  <si>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</si>
  <si>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</si>
  <si>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</si>
  <si>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</si>
  <si>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</si>
  <si>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</si>
  <si>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</si>
  <si>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</si>
  <si>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</si>
  <si>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</si>
  <si>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</si>
  <si>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</si>
  <si>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</si>
  <si>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</si>
  <si>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</si>
  <si>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</si>
  <si>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</si>
  <si>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</si>
  <si>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</si>
  <si>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</si>
  <si>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</si>
  <si>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</si>
  <si>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</si>
  <si>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</si>
  <si>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</si>
  <si>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</si>
  <si>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</si>
  <si>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</si>
  <si>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</si>
  <si>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</si>
  <si>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</si>
  <si>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</si>
  <si>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</si>
  <si>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</si>
  <si>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</si>
  <si>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</si>
  <si>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</si>
  <si>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</si>
  <si>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</si>
  <si>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</si>
  <si>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</si>
  <si>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</si>
  <si>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</si>
  <si>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</si>
  <si>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</si>
  <si>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</si>
  <si>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</si>
  <si>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</si>
  <si>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</si>
  <si>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</si>
  <si>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</si>
  <si>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</si>
  <si>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</si>
  <si>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</si>
  <si>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</si>
  <si>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</si>
  <si>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</si>
  <si>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</si>
  <si>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</si>
  <si>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</si>
  <si>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</si>
  <si>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</si>
  <si>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</si>
  <si>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</si>
  <si>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</si>
  <si>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</si>
  <si>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</si>
  <si>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</si>
  <si>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</si>
  <si>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</si>
  <si>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</si>
  <si>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</si>
  <si>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</si>
  <si>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</si>
  <si>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</si>
  <si>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</si>
  <si>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</si>
  <si>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</si>
  <si>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</si>
  <si>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</si>
  <si>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</si>
  <si>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</si>
  <si>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</si>
  <si>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</si>
  <si>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</si>
  <si>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</si>
  <si>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</si>
  <si>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</si>
  <si>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</si>
  <si>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</si>
  <si>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</si>
  <si>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</si>
  <si>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</si>
  <si>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</si>
  <si>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</si>
  <si>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</si>
  <si>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</si>
  <si>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</si>
  <si>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</si>
  <si>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</si>
  <si>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</si>
  <si>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</si>
  <si>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</si>
  <si>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</si>
  <si>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</si>
  <si>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</si>
  <si>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</si>
  <si>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</si>
  <si>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</si>
  <si>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</si>
  <si>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</si>
  <si>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</si>
  <si>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</si>
  <si>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</si>
  <si>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</si>
  <si>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</si>
  <si>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</si>
  <si>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</si>
  <si>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</si>
  <si>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</si>
  <si>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</si>
  <si>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</si>
  <si>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</si>
  <si>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</si>
  <si>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</si>
  <si>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</si>
  <si>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</si>
  <si>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</si>
  <si>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</si>
  <si>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</si>
  <si>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</si>
  <si>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</si>
  <si>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</si>
  <si>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</si>
  <si>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</si>
  <si>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</si>
  <si>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</si>
  <si>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</si>
  <si>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</si>
  <si>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</si>
  <si>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</si>
  <si>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</si>
  <si>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</si>
  <si>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</si>
  <si>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</si>
  <si>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</si>
  <si>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</si>
  <si>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</si>
  <si>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</si>
  <si>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</si>
  <si>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</si>
  <si>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</si>
  <si>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</si>
  <si>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</si>
  <si>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</si>
  <si>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</si>
  <si>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</si>
  <si>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</si>
  <si>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</si>
  <si>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</si>
  <si>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</si>
  <si>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</si>
  <si>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</si>
  <si>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</si>
  <si>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</si>
  <si>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</si>
  <si>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</si>
  <si>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</si>
  <si>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</si>
  <si>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</si>
  <si>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</si>
  <si>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</si>
  <si>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</si>
  <si>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</si>
  <si>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</si>
  <si>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</si>
  <si>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</si>
  <si>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</si>
  <si>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</si>
  <si>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</si>
  <si>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</si>
  <si>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</si>
  <si>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</si>
  <si>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</si>
  <si>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</si>
  <si>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</si>
  <si>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</si>
  <si>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</si>
  <si>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</si>
  <si>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</si>
  <si>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</si>
  <si>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</si>
  <si>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</si>
  <si>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</si>
  <si>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</si>
  <si>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</si>
  <si>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</si>
  <si>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</si>
  <si>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</si>
  <si>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</si>
  <si>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</si>
  <si>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</si>
  <si>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</si>
  <si>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</si>
  <si>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</si>
  <si>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</si>
  <si>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</si>
  <si>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</si>
  <si>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</si>
  <si>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</si>
  <si>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</si>
  <si>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</si>
  <si>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</si>
  <si>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</si>
  <si>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</si>
  <si>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</si>
  <si>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</si>
  <si>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</si>
  <si>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</si>
  <si>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</si>
  <si>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</si>
  <si>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</si>
  <si>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</si>
  <si>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</si>
  <si>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</si>
  <si>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</si>
  <si>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</si>
  <si>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</si>
  <si>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</si>
  <si>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</si>
  <si>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</si>
  <si>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</si>
  <si>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</si>
  <si>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</si>
  <si>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</si>
  <si>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</si>
  <si>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</si>
  <si>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</si>
  <si>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</si>
  <si>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</si>
  <si>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</si>
  <si>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</si>
  <si>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</si>
  <si>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</si>
  <si>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</si>
  <si>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</si>
  <si>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</si>
  <si>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</si>
  <si>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</si>
  <si>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</si>
  <si>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</si>
  <si>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</si>
  <si>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</si>
  <si>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</si>
  <si>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</si>
  <si>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</si>
  <si>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</si>
  <si>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</si>
  <si>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</si>
  <si>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</si>
  <si>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</si>
  <si>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</si>
  <si>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</si>
  <si>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</si>
  <si>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</si>
  <si>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</si>
  <si>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</si>
  <si>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</si>
  <si>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</si>
  <si>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</si>
  <si>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</si>
  <si>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</si>
  <si>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</si>
  <si>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</si>
  <si>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</si>
  <si>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</si>
  <si>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</si>
  <si>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</si>
  <si>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</si>
  <si>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</si>
  <si>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</si>
  <si>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</si>
  <si>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</si>
  <si>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</si>
  <si>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</si>
  <si>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</si>
  <si>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</si>
  <si>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</si>
  <si>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</si>
  <si>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</si>
  <si>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</si>
  <si>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</si>
  <si>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</si>
  <si>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</si>
  <si>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</si>
  <si>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</si>
  <si>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</si>
  <si>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</si>
  <si>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</si>
  <si>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</si>
  <si>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</si>
  <si>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</si>
  <si>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</si>
  <si>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</si>
  <si>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</si>
  <si>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</si>
  <si>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</si>
  <si>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</si>
  <si>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</si>
  <si>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</si>
  <si>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</si>
  <si>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</si>
  <si>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</si>
  <si>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</si>
  <si>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</si>
  <si>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</si>
  <si>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</si>
  <si>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</si>
  <si>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</si>
  <si>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</si>
  <si>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</si>
  <si>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</si>
  <si>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</si>
  <si>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</si>
  <si>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</si>
  <si>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</si>
  <si>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</si>
  <si>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</si>
  <si>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</si>
  <si>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</si>
  <si>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</si>
  <si>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</si>
  <si>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</si>
  <si>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</si>
  <si>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</si>
  <si>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</si>
  <si>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</si>
  <si>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</si>
  <si>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</si>
  <si>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</si>
  <si>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</si>
  <si>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</si>
  <si>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</si>
  <si>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</si>
  <si>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</si>
  <si>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</si>
  <si>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</si>
  <si>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</si>
  <si>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</si>
  <si>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</si>
  <si>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</si>
  <si>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</si>
  <si>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</si>
  <si>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</si>
  <si>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</si>
  <si>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</si>
  <si>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</si>
  <si>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</si>
  <si>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</si>
  <si>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</si>
  <si>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</si>
  <si>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</si>
  <si>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</si>
  <si>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</si>
  <si>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</si>
  <si>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</si>
  <si>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</si>
  <si>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</si>
  <si>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</si>
  <si>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</si>
  <si>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</si>
  <si>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</si>
  <si>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</si>
  <si>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</si>
  <si>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</si>
  <si>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</si>
  <si>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</si>
  <si>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</si>
  <si>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</si>
  <si>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</si>
  <si>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</si>
  <si>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</si>
  <si>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</si>
  <si>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</si>
  <si>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</si>
  <si>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</si>
  <si>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</si>
  <si>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</si>
  <si>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</si>
  <si>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</si>
  <si>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</si>
  <si>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</si>
  <si>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</si>
  <si>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</si>
  <si>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</si>
  <si>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</si>
  <si>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</si>
  <si>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</si>
  <si>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</si>
  <si>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</si>
  <si>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</si>
  <si>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</si>
  <si>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</si>
  <si>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</si>
  <si>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</si>
  <si>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</si>
  <si>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</si>
  <si>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</si>
  <si>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</si>
  <si>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</si>
  <si>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</si>
  <si>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</si>
  <si>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</si>
  <si>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</si>
  <si>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</si>
  <si>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</si>
  <si>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</si>
  <si>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</si>
  <si>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</si>
  <si>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</si>
  <si>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</si>
  <si>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</si>
  <si>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</si>
  <si>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</si>
  <si>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</si>
  <si>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</si>
  <si>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</si>
  <si>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</si>
  <si>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</si>
  <si>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</si>
  <si>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</si>
  <si>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</si>
  <si>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</si>
  <si>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</si>
  <si>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</si>
  <si>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</si>
  <si>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</si>
  <si>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</si>
  <si>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</si>
  <si>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</si>
  <si>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</si>
  <si>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</si>
  <si>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</si>
  <si>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</si>
  <si>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</si>
  <si>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</si>
  <si>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</si>
  <si>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</si>
  <si>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</si>
  <si>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</si>
  <si>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</si>
  <si>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</si>
  <si>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</si>
  <si>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</si>
  <si>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</si>
  <si>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</si>
  <si>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</si>
  <si>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</si>
  <si>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</si>
  <si>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</si>
  <si>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</si>
  <si>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</si>
  <si>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</si>
  <si>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</si>
  <si>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</si>
  <si>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</si>
  <si>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</si>
  <si>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</si>
  <si>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</si>
  <si>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</si>
  <si>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</si>
  <si>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</si>
  <si>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</si>
  <si>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</si>
  <si>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</si>
  <si>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</si>
  <si>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</si>
  <si>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</si>
  <si>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</si>
  <si>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</si>
  <si>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</si>
  <si>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</si>
  <si>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</si>
  <si>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</si>
  <si>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</si>
  <si>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</si>
  <si>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</si>
  <si>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</si>
  <si>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</si>
  <si>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</si>
  <si>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</si>
  <si>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</si>
  <si>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</si>
  <si>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</si>
  <si>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</si>
  <si>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</si>
  <si>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</si>
  <si>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</si>
  <si>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</si>
  <si>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</si>
  <si>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</si>
  <si>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</si>
  <si>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</si>
  <si>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</si>
  <si>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</si>
  <si>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</si>
  <si>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</si>
  <si>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</si>
  <si>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</si>
  <si>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</si>
  <si>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</si>
  <si>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</si>
  <si>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</si>
  <si>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</si>
  <si>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</si>
  <si>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</si>
  <si>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</si>
  <si>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</si>
  <si>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</si>
  <si>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</si>
  <si>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</si>
  <si>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</si>
  <si>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</si>
  <si>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</si>
  <si>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</si>
  <si>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</si>
  <si>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</si>
  <si>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</si>
  <si>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</si>
  <si>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</si>
  <si>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</si>
  <si>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</si>
  <si>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</si>
  <si>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</si>
  <si>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</si>
  <si>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</si>
  <si>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</si>
  <si>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</si>
  <si>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</si>
  <si>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</si>
  <si>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</si>
  <si>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</si>
  <si>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</si>
  <si>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</si>
  <si>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</si>
  <si>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</si>
  <si>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</si>
  <si>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</si>
  <si>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</si>
  <si>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</si>
  <si>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</si>
  <si>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</si>
  <si>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</si>
  <si>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</si>
  <si>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</si>
  <si>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</si>
  <si>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</si>
  <si>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</si>
  <si>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</si>
  <si>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</si>
  <si>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</si>
  <si>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</si>
  <si>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</si>
  <si>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</si>
  <si>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</si>
  <si>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</si>
  <si>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</si>
  <si>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</si>
  <si>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</si>
  <si>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</si>
  <si>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</si>
  <si>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</si>
  <si>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</si>
  <si>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</si>
  <si>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</si>
  <si>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</si>
  <si>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</si>
  <si>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</si>
  <si>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</si>
  <si>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</si>
  <si>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</si>
  <si>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</si>
  <si>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</si>
  <si>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</si>
  <si>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</si>
  <si>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</si>
  <si>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</si>
  <si>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</si>
  <si>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</si>
  <si>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</si>
  <si>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</si>
  <si>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</si>
  <si>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</si>
  <si>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</si>
  <si>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</si>
  <si>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</si>
  <si>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</si>
  <si>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</si>
  <si>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</si>
  <si>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</si>
  <si>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</si>
  <si>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</si>
  <si>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</si>
  <si>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</si>
  <si>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</si>
  <si>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</si>
  <si>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</si>
  <si>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</si>
  <si>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</si>
  <si>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</si>
  <si>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</si>
  <si>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</si>
  <si>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</si>
  <si>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</si>
  <si>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</si>
  <si>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</si>
  <si>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</si>
  <si>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</si>
  <si>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</si>
  <si>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</si>
  <si>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</si>
  <si>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</si>
  <si>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</si>
  <si>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</si>
  <si>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</si>
  <si>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</si>
  <si>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</si>
  <si>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</si>
  <si>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</si>
  <si>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</si>
  <si>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</si>
  <si>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</si>
  <si>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</si>
  <si>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</si>
  <si>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</si>
  <si>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</si>
  <si>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</si>
  <si>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</si>
  <si>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</si>
  <si>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</si>
  <si>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</si>
  <si>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</si>
  <si>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</si>
  <si>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</si>
  <si>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</si>
  <si>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</si>
  <si>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</si>
  <si>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</si>
  <si>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</si>
  <si>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</si>
  <si>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</si>
  <si>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</si>
  <si>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</si>
  <si>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</si>
  <si>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</si>
  <si>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</si>
  <si>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</si>
  <si>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</si>
  <si>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</si>
  <si>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</si>
  <si>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</si>
  <si>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</si>
  <si>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</si>
  <si>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</si>
  <si>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</si>
  <si>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</si>
  <si>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</si>
  <si>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</si>
  <si>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</si>
  <si>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</si>
  <si>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</si>
  <si>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</si>
  <si>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</si>
  <si>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</si>
  <si>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</si>
  <si>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</si>
  <si>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</si>
  <si>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</si>
  <si>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</si>
  <si>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</si>
  <si>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</si>
  <si>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</si>
  <si>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</si>
  <si>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</si>
  <si>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</si>
  <si>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</si>
  <si>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</si>
  <si>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</si>
  <si>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</si>
  <si>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</si>
  <si>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</si>
  <si>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</si>
  <si>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</si>
  <si>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</si>
  <si>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</si>
  <si>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</si>
  <si>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</si>
  <si>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</si>
  <si>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</si>
  <si>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</si>
  <si>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</si>
  <si>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</si>
  <si>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</si>
  <si>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</si>
  <si>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</si>
  <si>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</si>
  <si>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</si>
  <si>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</si>
  <si>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</si>
  <si>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</si>
  <si>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</si>
  <si>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</si>
  <si>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</si>
  <si>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</si>
  <si>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</si>
  <si>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</si>
  <si>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</si>
  <si>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</si>
  <si>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</si>
  <si>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</si>
  <si>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</si>
  <si>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</si>
  <si>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</si>
  <si>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</si>
  <si>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</si>
  <si>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</si>
  <si>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</si>
  <si>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</si>
  <si>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</si>
  <si>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</si>
  <si>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</si>
  <si>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</si>
  <si>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</si>
  <si>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</si>
  <si>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</si>
  <si>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</si>
  <si>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</si>
  <si>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</si>
  <si>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</si>
  <si>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</si>
  <si>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</si>
  <si>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</si>
  <si>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</si>
  <si>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</si>
  <si>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</si>
  <si>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</si>
  <si>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</si>
  <si>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</si>
  <si>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</si>
  <si>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</si>
  <si>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</si>
  <si>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</si>
  <si>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</si>
  <si>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</si>
  <si>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</si>
  <si>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</si>
  <si>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</si>
  <si>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</si>
  <si>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</si>
  <si>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</si>
  <si>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</si>
  <si>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</si>
  <si>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</si>
  <si>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</si>
  <si>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</si>
  <si>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</si>
  <si>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</si>
  <si>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</si>
  <si>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</si>
  <si>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</si>
  <si>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</si>
  <si>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</si>
  <si>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</si>
  <si>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</si>
  <si>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</si>
  <si>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</si>
  <si>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</si>
  <si>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</si>
  <si>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</si>
  <si>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</si>
  <si>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</si>
  <si>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</si>
  <si>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</si>
  <si>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</si>
  <si>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</si>
  <si>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</si>
  <si>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</si>
  <si>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</si>
  <si>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</si>
  <si>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</si>
  <si>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</si>
  <si>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</si>
  <si>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</si>
  <si>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</si>
  <si>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</si>
  <si>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</si>
  <si>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</si>
  <si>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</si>
  <si>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</si>
  <si>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</si>
  <si>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</si>
  <si>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</si>
  <si>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</si>
  <si>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</si>
  <si>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</si>
  <si>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</si>
  <si>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</si>
  <si>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</si>
  <si>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</si>
  <si>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</si>
  <si>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</si>
  <si>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</si>
  <si>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</si>
  <si>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</si>
  <si>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</si>
  <si>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</si>
  <si>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</si>
  <si>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</si>
  <si>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</si>
  <si>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</si>
  <si>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</si>
  <si>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</si>
  <si>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</si>
  <si>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</si>
  <si>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</si>
  <si>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</si>
  <si>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</si>
  <si>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</si>
  <si>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</si>
  <si>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</si>
  <si>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</si>
  <si>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</si>
  <si>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</si>
  <si>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</si>
  <si>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</si>
  <si>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</si>
  <si>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</si>
  <si>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</si>
  <si>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</si>
  <si>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</si>
  <si>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</si>
  <si>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</si>
  <si>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</si>
  <si>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</si>
  <si>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</si>
  <si>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</si>
  <si>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</si>
  <si>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</si>
  <si>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</si>
  <si>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</si>
  <si>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</si>
  <si>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</si>
  <si>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</si>
  <si>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</si>
  <si>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</si>
  <si>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</si>
  <si>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</si>
  <si>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</si>
  <si>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</si>
  <si>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</si>
  <si>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</si>
  <si>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</si>
  <si>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</si>
  <si>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</si>
  <si>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</si>
  <si>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</si>
  <si>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</si>
  <si>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</si>
  <si>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</si>
  <si>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</si>
  <si>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</si>
  <si>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</si>
  <si>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</si>
  <si>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</si>
  <si>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</si>
  <si>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</si>
  <si>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</si>
  <si>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</si>
  <si>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</si>
  <si>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</si>
  <si>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</si>
  <si>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</si>
  <si>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</si>
  <si>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</si>
  <si>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</si>
  <si>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</si>
  <si>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</si>
  <si>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</si>
  <si>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</si>
  <si>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</si>
  <si>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</si>
  <si>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</si>
  <si>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</si>
  <si>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</si>
  <si>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</si>
  <si>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</si>
  <si>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</si>
  <si>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</si>
  <si>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</si>
  <si>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</si>
  <si>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</si>
  <si>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</si>
  <si>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</si>
  <si>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</si>
  <si>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</si>
  <si>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</si>
  <si>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</si>
  <si>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</si>
  <si>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</si>
  <si>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</si>
  <si>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</si>
  <si>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</si>
  <si>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</si>
  <si>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</si>
  <si>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</si>
  <si>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</si>
  <si>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</si>
  <si>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</si>
  <si>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</si>
  <si>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</si>
  <si>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</si>
  <si>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</si>
  <si>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</si>
  <si>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</si>
  <si>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</si>
  <si>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</si>
  <si>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</si>
  <si>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</si>
  <si>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</si>
  <si>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</si>
  <si>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</si>
  <si>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</si>
  <si>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</si>
  <si>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</si>
  <si>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</si>
  <si>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</si>
  <si>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</si>
  <si>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</si>
  <si>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</si>
  <si>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</si>
  <si>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</si>
  <si>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</si>
  <si>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</si>
  <si>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</si>
  <si>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</si>
  <si>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</si>
  <si>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</si>
  <si>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</si>
  <si>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</si>
  <si>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</si>
  <si>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</si>
  <si>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</si>
  <si>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</si>
  <si>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</si>
  <si>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</si>
  <si>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</si>
  <si>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</si>
  <si>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</si>
  <si>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</si>
  <si>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</si>
  <si>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</si>
  <si>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</si>
  <si>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</si>
  <si>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</si>
  <si>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</si>
  <si>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</si>
  <si>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</si>
  <si>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</si>
  <si>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</si>
  <si>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</si>
  <si>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</si>
  <si>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</si>
  <si>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</si>
  <si>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</si>
  <si>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</si>
  <si>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</si>
  <si>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</si>
  <si>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</si>
  <si>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</si>
  <si>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</si>
  <si>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</si>
  <si>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</si>
  <si>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</si>
  <si>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</si>
  <si>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</si>
  <si>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</si>
  <si>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</si>
  <si>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</si>
  <si>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</si>
  <si>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</si>
  <si>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</si>
  <si>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</si>
  <si>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</si>
  <si>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</si>
  <si>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</si>
  <si>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</si>
  <si>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</si>
  <si>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</si>
  <si>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</si>
  <si>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</si>
  <si>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</si>
  <si>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</si>
  <si>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</si>
  <si>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</si>
  <si>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</si>
  <si>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</si>
  <si>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</si>
  <si>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</si>
  <si>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</si>
  <si>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</si>
  <si>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</si>
  <si>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</si>
  <si>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</si>
  <si>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</si>
  <si>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</si>
  <si>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</si>
  <si>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</si>
  <si>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</si>
  <si>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</si>
  <si>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</si>
  <si>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</si>
  <si>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</si>
  <si>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</si>
  <si>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</si>
  <si>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</si>
  <si>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</si>
  <si>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</si>
  <si>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</si>
  <si>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</si>
  <si>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</si>
  <si>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</si>
  <si>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</si>
  <si>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</si>
  <si>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</si>
  <si>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</si>
  <si>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</si>
  <si>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</si>
  <si>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</si>
  <si>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</si>
  <si>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</si>
  <si>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</si>
  <si>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</si>
  <si>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</si>
  <si>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</si>
  <si>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</si>
  <si>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</si>
  <si>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</si>
  <si>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</si>
  <si>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</si>
  <si>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</si>
  <si>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</si>
  <si>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</si>
  <si>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</si>
  <si>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</si>
  <si>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</si>
  <si>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</si>
  <si>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</si>
  <si>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</si>
  <si>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</si>
  <si>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</si>
  <si>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</si>
  <si>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</si>
  <si>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</si>
  <si>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</si>
  <si>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</si>
  <si>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</si>
  <si>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</si>
  <si>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</si>
  <si>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</si>
  <si>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</si>
  <si>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</si>
  <si>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</si>
  <si>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</si>
  <si>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</si>
  <si>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</si>
  <si>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</si>
  <si>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</si>
  <si>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</si>
  <si>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</si>
  <si>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</si>
  <si>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</si>
  <si>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</si>
  <si>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</si>
  <si>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</si>
  <si>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</si>
  <si>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</si>
  <si>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</si>
  <si>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</si>
  <si>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</si>
  <si>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</si>
  <si>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</si>
  <si>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</si>
  <si>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</si>
  <si>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</si>
  <si>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</si>
  <si>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</si>
  <si>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</si>
  <si>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</si>
  <si>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</si>
  <si>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</si>
  <si>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</si>
  <si>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</si>
  <si>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</si>
  <si>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</si>
  <si>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</si>
  <si>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</si>
  <si>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</si>
  <si>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</si>
  <si>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</si>
  <si>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</si>
  <si>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</si>
  <si>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</si>
  <si>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</si>
  <si>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</si>
  <si>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</si>
  <si>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</si>
  <si>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</si>
  <si>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</si>
  <si>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</si>
  <si>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</si>
  <si>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</si>
  <si>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</si>
  <si>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</si>
  <si>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</si>
  <si>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</si>
  <si>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</si>
  <si>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</si>
  <si>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</si>
  <si>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</si>
  <si>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</si>
  <si>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</si>
  <si>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</si>
  <si>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</si>
  <si>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</si>
  <si>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</si>
  <si>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</si>
  <si>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</si>
  <si>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</si>
  <si>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</si>
  <si>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</si>
  <si>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</si>
  <si>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</si>
  <si>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</si>
  <si>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</si>
  <si>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</si>
  <si>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</si>
  <si>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</si>
  <si>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</si>
  <si>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</si>
  <si>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</si>
  <si>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</si>
  <si>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</si>
  <si>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</si>
  <si>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</si>
  <si>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</si>
  <si>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</si>
  <si>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</si>
  <si>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</si>
  <si>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</si>
  <si>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</si>
  <si>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</si>
  <si>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</si>
  <si>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</si>
  <si>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</si>
  <si>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</si>
  <si>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</si>
  <si>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</si>
  <si>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</si>
  <si>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</si>
  <si>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</si>
  <si>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</si>
  <si>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</si>
  <si>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</si>
  <si>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</si>
  <si>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</si>
  <si>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</si>
  <si>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</si>
  <si>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</si>
  <si>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</si>
  <si>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</si>
  <si>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</si>
  <si>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</si>
  <si>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</si>
  <si>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</si>
  <si>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</si>
  <si>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</si>
  <si>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</si>
  <si>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</si>
  <si>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</si>
  <si>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</si>
  <si>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</si>
  <si>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</si>
  <si>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</si>
  <si>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</si>
  <si>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</si>
  <si>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</si>
  <si>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</si>
  <si>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</si>
  <si>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</si>
  <si>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</si>
  <si>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</si>
  <si>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</si>
  <si>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</si>
  <si>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</si>
  <si>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</si>
  <si>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</si>
  <si>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</si>
  <si>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</si>
  <si>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</si>
  <si>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</si>
  <si>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</si>
  <si>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</si>
  <si>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</si>
  <si>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</si>
  <si>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</si>
  <si>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</si>
  <si>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</si>
  <si>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</si>
  <si>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</si>
  <si>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</si>
  <si>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</si>
  <si>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</si>
  <si>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</si>
  <si>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</si>
  <si>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</si>
  <si>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</si>
  <si>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</si>
  <si>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</si>
  <si>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</si>
  <si>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</si>
  <si>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</si>
  <si>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</si>
  <si>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</si>
  <si>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</si>
  <si>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</si>
  <si>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</si>
  <si>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</si>
  <si>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</si>
  <si>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</si>
  <si>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</si>
  <si>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</si>
  <si>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</si>
  <si>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</si>
  <si>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</si>
  <si>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</si>
  <si>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</si>
  <si>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</si>
  <si>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</si>
  <si>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</si>
  <si>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</si>
  <si>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</si>
  <si>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</si>
  <si>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</si>
  <si>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</si>
  <si>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</si>
  <si>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</si>
  <si>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</si>
  <si>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</si>
  <si>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</si>
  <si>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</si>
  <si>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</si>
  <si>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</si>
  <si>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</si>
  <si>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</si>
  <si>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</si>
  <si>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</si>
  <si>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</si>
  <si>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</si>
  <si>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</si>
  <si>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</si>
  <si>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</si>
  <si>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</si>
  <si>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</si>
  <si>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</si>
  <si>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</si>
  <si>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</si>
  <si>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</si>
  <si>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</si>
  <si>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</si>
  <si>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</si>
  <si>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</si>
  <si>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</si>
  <si>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</si>
  <si>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</si>
  <si>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</si>
  <si>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</si>
  <si>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</si>
  <si>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</si>
  <si>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</si>
  <si>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</si>
  <si>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</si>
  <si>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</si>
  <si>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</si>
  <si>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</si>
  <si>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</si>
  <si>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</si>
  <si>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</si>
  <si>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</si>
  <si>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</si>
  <si>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</si>
  <si>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</si>
  <si>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</si>
  <si>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</si>
  <si>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</si>
  <si>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</si>
  <si>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</si>
  <si>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</si>
  <si>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</si>
  <si>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</si>
  <si>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</si>
  <si>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</si>
  <si>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</si>
  <si>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</si>
  <si>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</si>
  <si>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</si>
  <si>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</si>
  <si>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</si>
  <si>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</si>
  <si>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</si>
  <si>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</si>
  <si>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</si>
  <si>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</si>
  <si>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</si>
  <si>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</si>
  <si>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</si>
  <si>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</si>
  <si>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</si>
  <si>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</si>
  <si>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</si>
  <si>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</si>
  <si>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</si>
  <si>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</si>
  <si>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</si>
  <si>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</si>
  <si>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</si>
  <si>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</si>
  <si>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</si>
  <si>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</si>
  <si>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</si>
  <si>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</si>
  <si>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</si>
  <si>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</si>
  <si>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</si>
  <si>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</si>
  <si>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</si>
  <si>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</si>
  <si>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</si>
  <si>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</si>
  <si>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</si>
  <si>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</si>
  <si>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</si>
  <si>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</si>
  <si>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</si>
  <si>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</si>
  <si>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</si>
  <si>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</si>
  <si>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</si>
  <si>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</si>
  <si>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</si>
  <si>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</si>
  <si>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</si>
  <si>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</si>
  <si>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</si>
  <si>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</si>
  <si>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</si>
  <si>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</si>
  <si>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</si>
  <si>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</si>
  <si>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</si>
  <si>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</si>
  <si>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</si>
  <si>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</si>
  <si>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</si>
  <si>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</si>
  <si>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</si>
  <si>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</si>
  <si>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</si>
  <si>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</si>
  <si>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</si>
  <si>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</si>
  <si>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</si>
  <si>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</si>
  <si>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</si>
  <si>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</si>
  <si>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</si>
  <si>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</si>
  <si>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</si>
  <si>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</si>
  <si>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</si>
  <si>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</si>
  <si>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</si>
  <si>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</si>
  <si>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</si>
  <si>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</si>
  <si>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</si>
  <si>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</si>
  <si>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</si>
  <si>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</si>
  <si>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</si>
  <si>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</si>
  <si>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</si>
  <si>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</si>
  <si>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</si>
  <si>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</si>
  <si>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</si>
  <si>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</si>
  <si>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</si>
  <si>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</si>
  <si>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</si>
  <si>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</si>
  <si>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</si>
  <si>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</si>
  <si>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</si>
  <si>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</si>
  <si>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</si>
  <si>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</si>
  <si>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</si>
  <si>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</si>
  <si>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</si>
  <si>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</si>
  <si>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</si>
  <si>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</si>
  <si>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</si>
  <si>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</si>
  <si>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</si>
  <si>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</si>
  <si>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</si>
  <si>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</si>
  <si>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</si>
  <si>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</si>
  <si>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</si>
  <si>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</si>
  <si>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</si>
  <si>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</si>
  <si>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</si>
  <si>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</si>
  <si>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</si>
  <si>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</si>
  <si>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</si>
  <si>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</si>
  <si>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</si>
  <si>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</si>
  <si>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</si>
  <si>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</si>
  <si>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</si>
  <si>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</si>
  <si>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</si>
  <si>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</si>
  <si>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</si>
  <si>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</si>
  <si>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</si>
  <si>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</si>
  <si>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</si>
  <si>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</si>
  <si>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</si>
  <si>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</si>
  <si>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</si>
  <si>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</si>
  <si>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</si>
  <si>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</si>
  <si>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</si>
  <si>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</si>
  <si>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</si>
  <si>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</si>
  <si>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</si>
  <si>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</si>
  <si>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</si>
  <si>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</si>
  <si>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</si>
  <si>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</si>
  <si>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</si>
  <si>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</si>
  <si>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</si>
  <si>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</si>
  <si>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</si>
  <si>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</si>
  <si>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</si>
  <si>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</si>
  <si>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</si>
  <si>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</si>
  <si>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</si>
  <si>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</si>
  <si>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</si>
  <si>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</si>
  <si>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</si>
  <si>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</si>
  <si>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</si>
  <si>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</si>
  <si>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</si>
  <si>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</si>
  <si>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</si>
  <si>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</si>
  <si>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</si>
  <si>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</si>
  <si>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</si>
  <si>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</si>
  <si>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</si>
  <si>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</si>
  <si>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</si>
  <si>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</si>
  <si>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</si>
  <si>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</si>
  <si>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</si>
  <si>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</si>
  <si>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</si>
  <si>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</si>
  <si>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</si>
  <si>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</si>
  <si>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</si>
  <si>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</si>
  <si>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</si>
  <si>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</si>
  <si>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</si>
  <si>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</si>
  <si>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</si>
  <si>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</si>
  <si>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</si>
  <si>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</si>
  <si>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</si>
  <si>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</si>
  <si>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</si>
  <si>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</si>
  <si>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</si>
  <si>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</si>
  <si>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</si>
  <si>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</si>
  <si>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</si>
  <si>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</si>
  <si>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</si>
  <si>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</si>
  <si>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</si>
  <si>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</si>
  <si>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</si>
  <si>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</si>
  <si>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</si>
  <si>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</si>
  <si>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</si>
  <si>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</si>
  <si>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</si>
  <si>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</si>
  <si>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</si>
  <si>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</si>
  <si>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</si>
  <si>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</si>
  <si>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</si>
  <si>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</si>
  <si>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</si>
  <si>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</si>
  <si>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</si>
  <si>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</si>
  <si>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</si>
  <si>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</si>
  <si>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</si>
  <si>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</si>
  <si>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</si>
  <si>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</si>
  <si>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</si>
  <si>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</si>
  <si>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</si>
  <si>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</si>
  <si>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</si>
  <si>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</si>
  <si>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</si>
  <si>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</si>
  <si>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</si>
  <si>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</si>
  <si>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</si>
  <si>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</si>
  <si>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</si>
  <si>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</si>
  <si>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</si>
  <si>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</si>
  <si>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</si>
  <si>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</si>
  <si>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</si>
  <si>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</si>
  <si>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</si>
  <si>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</si>
  <si>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</si>
  <si>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</si>
  <si>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</si>
  <si>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</si>
  <si>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</si>
  <si>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</si>
  <si>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</si>
  <si>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</si>
  <si>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</si>
  <si>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</si>
  <si>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</si>
  <si>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</si>
  <si>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</si>
  <si>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</si>
  <si>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</si>
  <si>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</si>
  <si>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</si>
  <si>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</si>
  <si>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</si>
  <si>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</si>
  <si>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</si>
  <si>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</si>
  <si>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</si>
  <si>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</si>
  <si>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</si>
  <si>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</si>
  <si>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</si>
  <si>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</si>
  <si>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</si>
  <si>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</si>
  <si>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</si>
  <si>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</si>
  <si>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</si>
  <si>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</si>
  <si>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</si>
  <si>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</si>
  <si>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</si>
  <si>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</si>
  <si>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</si>
  <si>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</si>
  <si>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</si>
  <si>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</si>
  <si>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</si>
  <si>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</si>
  <si>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</si>
  <si>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</si>
  <si>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</si>
  <si>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</si>
  <si>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</si>
  <si>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</si>
  <si>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</si>
  <si>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</si>
  <si>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</si>
  <si>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</si>
  <si>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</si>
  <si>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</si>
  <si>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</si>
  <si>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</si>
  <si>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</si>
  <si>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</si>
  <si>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</si>
  <si>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</si>
  <si>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</si>
  <si>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</si>
  <si>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</si>
  <si>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</si>
  <si>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</si>
  <si>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</si>
  <si>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</si>
  <si>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</si>
  <si>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</si>
  <si>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</si>
  <si>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</si>
  <si>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</si>
  <si>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</si>
  <si>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</si>
  <si>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</si>
  <si>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</si>
  <si>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</si>
  <si>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</si>
  <si>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</si>
  <si>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</si>
  <si>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</si>
  <si>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</si>
  <si>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</si>
  <si>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</si>
  <si>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</si>
  <si>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</si>
  <si>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</si>
  <si>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</si>
  <si>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</si>
  <si>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</si>
  <si>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</si>
  <si>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</si>
  <si>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</si>
  <si>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</si>
  <si>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</si>
  <si>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</si>
  <si>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</si>
  <si>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</si>
  <si>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</si>
  <si>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</si>
  <si>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</si>
  <si>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</si>
  <si>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</si>
  <si>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</si>
  <si>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</si>
  <si>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</si>
  <si>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</si>
  <si>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</si>
  <si>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</si>
  <si>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</si>
  <si>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</si>
  <si>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</si>
  <si>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</si>
  <si>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</si>
  <si>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</si>
  <si>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</si>
  <si>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</si>
  <si>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</si>
  <si>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</si>
  <si>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</si>
  <si>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</si>
  <si>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</si>
  <si>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</si>
  <si>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</si>
  <si>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</si>
  <si>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</si>
  <si>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</si>
  <si>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</si>
  <si>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</si>
  <si>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</si>
  <si>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</si>
  <si>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</si>
  <si>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</si>
  <si>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</si>
  <si>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</si>
  <si>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</si>
  <si>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</si>
  <si>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</si>
  <si>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</si>
  <si>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</si>
  <si>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</si>
  <si>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</si>
  <si>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</si>
  <si>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</si>
  <si>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</si>
  <si>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</si>
  <si>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</si>
  <si>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</si>
  <si>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</si>
  <si>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</si>
  <si>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</si>
  <si>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</si>
  <si>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</si>
  <si>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</si>
  <si>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</si>
  <si>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</si>
  <si>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</si>
  <si>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</si>
  <si>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</si>
  <si>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</si>
  <si>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</si>
  <si>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</si>
  <si>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</si>
  <si>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</si>
  <si>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</si>
  <si>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</si>
  <si>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</si>
  <si>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</si>
  <si>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</si>
  <si>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</si>
  <si>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</si>
  <si>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</si>
  <si>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</si>
  <si>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</si>
  <si>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</si>
  <si>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</si>
  <si>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</si>
  <si>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</si>
  <si>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</si>
  <si>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</si>
  <si>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</si>
  <si>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</si>
  <si>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</si>
  <si>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</si>
  <si>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</si>
  <si>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</si>
  <si>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</si>
  <si>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</si>
  <si>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</si>
  <si>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</si>
  <si>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</si>
  <si>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</si>
  <si>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</si>
  <si>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</si>
  <si>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</si>
  <si>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</si>
  <si>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</si>
  <si>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</si>
  <si>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</si>
  <si>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</si>
  <si>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</si>
  <si>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</si>
  <si>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</si>
  <si>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</si>
  <si>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</si>
  <si>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</si>
  <si>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</si>
  <si>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</si>
  <si>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</si>
  <si>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</si>
  <si>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</si>
  <si>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</si>
  <si>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</si>
  <si>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</si>
  <si>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</si>
  <si>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</si>
  <si>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</si>
  <si>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</si>
  <si>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</si>
  <si>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</si>
  <si>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</si>
  <si>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</si>
  <si>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</si>
  <si>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</si>
  <si>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</si>
  <si>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</si>
  <si>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</si>
  <si>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</si>
  <si>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</si>
  <si>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</si>
  <si>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</si>
  <si>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</si>
  <si>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</si>
  <si>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</si>
  <si>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</si>
  <si>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</si>
  <si>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</si>
  <si>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</si>
  <si>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</si>
  <si>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</si>
  <si>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</si>
  <si>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</si>
  <si>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</si>
  <si>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</si>
  <si>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</si>
  <si>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</si>
  <si>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</si>
  <si>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</si>
  <si>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</si>
  <si>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</si>
  <si>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</si>
  <si>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</si>
  <si>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</si>
  <si>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</si>
  <si>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</si>
  <si>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</si>
  <si>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</si>
  <si>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</si>
  <si>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</si>
  <si>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</si>
  <si>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</si>
  <si>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</si>
  <si>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</si>
  <si>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</si>
  <si>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</si>
  <si>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</si>
  <si>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</si>
  <si>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</si>
  <si>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</si>
  <si>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</si>
  <si>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</si>
  <si>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</si>
  <si>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</si>
  <si>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</si>
  <si>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</si>
  <si>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</si>
  <si>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</si>
  <si>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</si>
  <si>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</si>
  <si>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</si>
  <si>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</si>
  <si>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</si>
  <si>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</si>
  <si>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</si>
  <si>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</si>
  <si>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</si>
  <si>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</si>
  <si>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</si>
  <si>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</si>
  <si>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</si>
  <si>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</si>
  <si>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</si>
  <si>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</si>
  <si>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</si>
  <si>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</si>
  <si>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</si>
  <si>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</si>
  <si>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</si>
  <si>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</si>
  <si>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</si>
  <si>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</si>
  <si>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</si>
  <si>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</si>
  <si>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</si>
  <si>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</si>
  <si>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</si>
  <si>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</si>
  <si>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</si>
  <si>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</si>
  <si>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</si>
  <si>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</si>
  <si>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</si>
  <si>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</si>
  <si>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</si>
  <si>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</si>
  <si>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</si>
  <si>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</si>
  <si>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</si>
  <si>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</si>
  <si>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</si>
  <si>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</si>
  <si>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</si>
  <si>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</si>
  <si>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</si>
  <si>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</si>
  <si>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</si>
  <si>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</si>
  <si>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</si>
  <si>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</si>
  <si>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</si>
  <si>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</si>
  <si>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</si>
  <si>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</si>
  <si>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</si>
  <si>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</si>
  <si>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</si>
  <si>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</si>
  <si>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</si>
  <si>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</si>
  <si>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</si>
  <si>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</si>
  <si>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</si>
  <si>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</si>
  <si>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</si>
  <si>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</si>
  <si>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</si>
  <si>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</si>
  <si>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</si>
  <si>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</si>
  <si>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</si>
  <si>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</si>
  <si>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</si>
  <si>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</si>
  <si>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</si>
  <si>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</si>
  <si>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</si>
  <si>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</si>
  <si>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</si>
  <si>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</si>
  <si>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</si>
  <si>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</si>
  <si>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</si>
  <si>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</si>
  <si>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</si>
  <si>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</si>
  <si>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</si>
  <si>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</si>
  <si>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</si>
  <si>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</si>
  <si>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</si>
  <si>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</si>
  <si>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</si>
  <si>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</si>
  <si>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</si>
  <si>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</si>
  <si>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</si>
  <si>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</si>
  <si>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</si>
  <si>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</si>
  <si>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</si>
  <si>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</si>
  <si>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</si>
  <si>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</si>
  <si>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</si>
  <si>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</si>
  <si>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</si>
  <si>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</si>
  <si>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</si>
  <si>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</si>
  <si>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</si>
  <si>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</si>
  <si>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</si>
  <si>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</si>
  <si>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</si>
  <si>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</si>
  <si>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</si>
  <si>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</si>
  <si>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</si>
  <si>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</si>
  <si>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</si>
  <si>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</si>
  <si>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</si>
  <si>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</si>
  <si>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</si>
  <si>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</si>
  <si>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</si>
  <si>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</si>
  <si>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</si>
  <si>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</si>
  <si>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</si>
  <si>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</si>
  <si>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</si>
  <si>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</si>
  <si>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</si>
  <si>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</si>
  <si>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</si>
  <si>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</si>
  <si>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</si>
  <si>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</si>
  <si>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</si>
  <si>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</si>
  <si>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</si>
  <si>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</si>
  <si>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</si>
  <si>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</si>
  <si>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</si>
  <si>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</si>
  <si>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</si>
  <si>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</si>
  <si>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</si>
  <si>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</si>
  <si>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</si>
  <si>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</si>
  <si>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</si>
  <si>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</si>
  <si>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</si>
  <si>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</si>
  <si>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</si>
  <si>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</si>
  <si>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</si>
  <si>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</si>
  <si>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</si>
  <si>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</si>
  <si>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</si>
  <si>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</si>
  <si>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</si>
  <si>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</si>
  <si>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</si>
  <si>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</si>
  <si>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</si>
  <si>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</si>
  <si>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</si>
  <si>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</si>
  <si>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</si>
  <si>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</si>
  <si>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</si>
  <si>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</si>
  <si>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</si>
  <si>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</si>
  <si>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</si>
  <si>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</si>
  <si>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</si>
  <si>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</si>
  <si>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</si>
  <si>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</si>
  <si>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</si>
  <si>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</si>
  <si>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</si>
  <si>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</si>
  <si>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</si>
  <si>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</si>
  <si>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</si>
  <si>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</si>
  <si>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</si>
  <si>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</si>
  <si>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</si>
  <si>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</si>
  <si>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</si>
  <si>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</si>
  <si>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</si>
  <si>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</si>
  <si>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</si>
  <si>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</si>
  <si>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</si>
  <si>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</si>
  <si>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</si>
  <si>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</si>
  <si>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</si>
  <si>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</si>
  <si>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</si>
  <si>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</si>
  <si>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</si>
  <si>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</si>
  <si>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</si>
  <si>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</si>
  <si>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</si>
  <si>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</si>
  <si>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</si>
  <si>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</si>
  <si>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</si>
  <si>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</si>
  <si>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</si>
  <si>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</si>
  <si>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</si>
  <si>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</si>
  <si>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</si>
  <si>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</si>
  <si>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</si>
  <si>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</si>
  <si>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</si>
  <si>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</si>
  <si>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</si>
  <si>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</si>
  <si>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</si>
  <si>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</si>
  <si>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</si>
  <si>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</si>
  <si>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</si>
  <si>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</si>
  <si>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</si>
  <si>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</si>
  <si>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</si>
  <si>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</si>
  <si>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</si>
  <si>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</si>
  <si>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</si>
  <si>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</si>
  <si>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</si>
  <si>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</si>
  <si>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</si>
  <si>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</si>
  <si>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</si>
  <si>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</si>
  <si>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</si>
  <si>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</si>
  <si>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</si>
  <si>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</si>
  <si>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</si>
  <si>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</si>
  <si>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</si>
  <si>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</si>
  <si>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</si>
  <si>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</si>
  <si>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</si>
  <si>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</si>
  <si>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</si>
  <si>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</si>
  <si>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</si>
  <si>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</si>
  <si>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</si>
  <si>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</si>
  <si>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</si>
  <si>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</si>
  <si>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</si>
  <si>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</si>
  <si>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</si>
  <si>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</si>
  <si>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</si>
  <si>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</si>
  <si>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</si>
  <si>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</si>
  <si>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</si>
  <si>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</si>
  <si>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</si>
  <si>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</si>
  <si>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</si>
  <si>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</si>
  <si>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</si>
  <si>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</si>
  <si>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</si>
  <si>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</si>
  <si>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</si>
  <si>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</si>
  <si>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</si>
  <si>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</si>
  <si>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</si>
  <si>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</si>
  <si>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</si>
  <si>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</si>
  <si>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</si>
  <si>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</si>
  <si>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</si>
  <si>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</si>
  <si>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</si>
  <si>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</si>
  <si>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</si>
  <si>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</si>
  <si>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</si>
  <si>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</si>
  <si>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</si>
  <si>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</si>
  <si>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</si>
  <si>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</si>
  <si>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</si>
  <si>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</si>
  <si>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</si>
  <si>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</si>
  <si>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</si>
  <si>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</si>
  <si>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</si>
  <si>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</si>
  <si>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</si>
  <si>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</si>
  <si>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</si>
  <si>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</si>
  <si>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</si>
  <si>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</si>
  <si>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</si>
  <si>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</si>
  <si>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</si>
  <si>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</si>
  <si>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</si>
  <si>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</si>
  <si>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</si>
  <si>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</si>
  <si>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</si>
  <si>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</si>
  <si>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</si>
  <si>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</si>
  <si>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</si>
  <si>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</si>
  <si>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</si>
  <si>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</si>
  <si>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</si>
  <si>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</si>
  <si>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</si>
  <si>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</si>
  <si>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</si>
  <si>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</si>
  <si>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</si>
  <si>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</si>
  <si>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</si>
  <si>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</si>
  <si>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</si>
  <si>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</si>
  <si>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</si>
  <si>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</si>
  <si>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</si>
  <si>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</si>
  <si>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</si>
  <si>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</si>
  <si>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</si>
  <si>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</si>
  <si>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</si>
  <si>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</si>
  <si>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</si>
  <si>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</si>
  <si>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</si>
  <si>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</si>
  <si>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</si>
  <si>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</si>
  <si>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</si>
  <si>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</si>
  <si>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</si>
  <si>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</si>
  <si>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</si>
  <si>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</si>
  <si>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</si>
  <si>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</si>
  <si>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</si>
  <si>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</si>
  <si>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</si>
  <si>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</si>
  <si>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</si>
  <si>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</si>
  <si>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</si>
  <si>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</si>
  <si>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</si>
  <si>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</si>
  <si>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</si>
  <si>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</si>
  <si>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</si>
  <si>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</si>
  <si>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</si>
  <si>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</si>
  <si>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</si>
  <si>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</si>
  <si>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</si>
  <si>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</si>
  <si>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</si>
  <si>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</si>
  <si>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</si>
  <si>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</si>
  <si>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</si>
  <si>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</si>
  <si>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</si>
  <si>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</si>
  <si>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</si>
  <si>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</si>
  <si>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</si>
  <si>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</si>
  <si>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</si>
  <si>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</si>
  <si>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</si>
  <si>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</si>
  <si>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</si>
  <si>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</si>
  <si>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</si>
  <si>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</si>
  <si>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</si>
  <si>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</si>
  <si>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</si>
  <si>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</si>
  <si>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</si>
  <si>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</si>
  <si>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</si>
  <si>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</si>
  <si>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</si>
  <si>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</si>
  <si>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</si>
  <si>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</si>
  <si>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</si>
  <si>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</si>
  <si>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</si>
  <si>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</si>
  <si>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</si>
  <si>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</si>
  <si>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</si>
  <si>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</si>
  <si>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</si>
  <si>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</si>
  <si>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</si>
  <si>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</si>
  <si>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</si>
  <si>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</si>
  <si>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</si>
  <si>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</si>
  <si>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</si>
  <si>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</si>
  <si>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</si>
  <si>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</si>
  <si>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</si>
  <si>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</si>
  <si>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</si>
  <si>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</si>
  <si>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</si>
  <si>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</si>
  <si>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</si>
  <si>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</si>
  <si>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</si>
  <si>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</si>
  <si>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</si>
  <si>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</si>
  <si>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</si>
  <si>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</si>
  <si>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</si>
  <si>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</si>
  <si>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</si>
  <si>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</si>
  <si>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</si>
  <si>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</si>
  <si>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</si>
  <si>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</si>
  <si>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</si>
  <si>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</si>
  <si>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</si>
  <si>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</si>
  <si>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</si>
  <si>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</si>
  <si>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</si>
  <si>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</si>
  <si>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</si>
  <si>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</si>
  <si>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</si>
  <si>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</si>
  <si>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</si>
  <si>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</si>
  <si>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</si>
  <si>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</si>
  <si>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</si>
  <si>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</si>
  <si>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</si>
  <si>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</si>
  <si>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</si>
  <si>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</si>
  <si>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</si>
  <si>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</si>
  <si>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</si>
  <si>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</si>
  <si>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</si>
  <si>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</si>
  <si>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</si>
  <si>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</si>
  <si>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</si>
  <si>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</si>
  <si>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</si>
  <si>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</si>
  <si>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</si>
  <si>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</si>
  <si>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</si>
  <si>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</si>
  <si>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</si>
  <si>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</si>
  <si>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</si>
  <si>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</si>
  <si>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</si>
  <si>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</si>
  <si>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</si>
  <si>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</si>
  <si>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</si>
  <si>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</si>
  <si>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</si>
  <si>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</si>
  <si>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</si>
  <si>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</si>
  <si>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</si>
  <si>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</si>
  <si>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</si>
  <si>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</si>
  <si>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</si>
  <si>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</si>
  <si>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</si>
  <si>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</si>
  <si>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</si>
  <si>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</si>
  <si>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</si>
  <si>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</si>
  <si>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</si>
  <si>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</si>
  <si>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</si>
  <si>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</si>
  <si>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</si>
  <si>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</si>
  <si>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</si>
  <si>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</si>
  <si>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</si>
  <si>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</si>
  <si>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</si>
  <si>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</si>
  <si>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</si>
  <si>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</si>
  <si>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</si>
  <si>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</si>
  <si>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</si>
  <si>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</si>
  <si>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</si>
  <si>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</si>
  <si>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</si>
  <si>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</si>
  <si>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</si>
  <si>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</si>
  <si>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</si>
  <si>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</si>
  <si>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</si>
  <si>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</si>
  <si>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</si>
  <si>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</si>
  <si>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</si>
  <si>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</si>
  <si>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</si>
  <si>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</si>
  <si>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</si>
  <si>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</si>
  <si>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</si>
  <si>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</si>
  <si>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</si>
  <si>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</si>
  <si>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</si>
  <si>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</si>
  <si>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</si>
  <si>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</si>
  <si>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</si>
  <si>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</si>
  <si>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</si>
  <si>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</si>
  <si>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</si>
  <si>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</si>
  <si>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</si>
  <si>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</si>
  <si>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</si>
  <si>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</si>
  <si>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</si>
  <si>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</si>
  <si>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</si>
  <si>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</si>
  <si>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</si>
  <si>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</si>
  <si>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</si>
  <si>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</si>
  <si>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</si>
  <si>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</si>
  <si>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</si>
  <si>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</si>
  <si>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</si>
  <si>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</si>
  <si>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</si>
  <si>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</si>
  <si>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</si>
  <si>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</si>
  <si>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</si>
  <si>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</si>
  <si>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</si>
  <si>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</si>
  <si>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</si>
  <si>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</si>
  <si>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</si>
  <si>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</si>
  <si>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</si>
  <si>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</si>
  <si>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</si>
  <si>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</si>
  <si>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</si>
  <si>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</si>
  <si>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</si>
  <si>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</si>
  <si>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</si>
  <si>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</si>
  <si>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</si>
  <si>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</si>
  <si>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</si>
  <si>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</si>
  <si>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</si>
  <si>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</si>
  <si>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</si>
  <si>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</si>
  <si>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</si>
  <si>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</si>
  <si>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</si>
  <si>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</si>
  <si>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</si>
  <si>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</si>
  <si>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</si>
  <si>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</si>
  <si>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</si>
  <si>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</si>
  <si>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</si>
  <si>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</si>
  <si>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</si>
  <si>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</si>
  <si>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</si>
  <si>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</si>
  <si>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</si>
  <si>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</si>
  <si>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</si>
  <si>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</si>
  <si>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</si>
  <si>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</si>
  <si>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</si>
  <si>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</si>
  <si>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</si>
  <si>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</si>
  <si>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</si>
  <si>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</si>
  <si>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</si>
  <si>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</si>
  <si>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</si>
  <si>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</si>
  <si>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</si>
  <si>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</si>
  <si>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</si>
  <si>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</si>
  <si>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</si>
  <si>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</si>
  <si>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</si>
  <si>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</si>
  <si>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</si>
  <si>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</si>
  <si>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</si>
  <si>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</si>
  <si>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</si>
  <si>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</si>
  <si>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</si>
  <si>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</si>
  <si>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</si>
  <si>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</si>
  <si>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</si>
  <si>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</si>
  <si>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</si>
  <si>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</si>
  <si>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</si>
  <si>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</si>
  <si>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</si>
  <si>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</si>
  <si>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</si>
  <si>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</si>
  <si>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</si>
  <si>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</si>
  <si>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</si>
  <si>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</si>
  <si>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</si>
  <si>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</si>
  <si>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</si>
  <si>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</si>
  <si>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</si>
  <si>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</si>
  <si>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</si>
  <si>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</si>
  <si>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</si>
  <si>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</si>
  <si>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</si>
  <si>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</si>
  <si>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</si>
  <si>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</si>
  <si>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</si>
  <si>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</si>
  <si>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</si>
  <si>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</si>
  <si>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</si>
  <si>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</si>
  <si>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</si>
  <si>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</si>
  <si>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</si>
  <si>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</si>
  <si>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</si>
  <si>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</si>
  <si>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</si>
  <si>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</si>
  <si>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</si>
  <si>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</si>
  <si>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</si>
  <si>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</si>
  <si>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</si>
  <si>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</si>
  <si>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</si>
  <si>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</si>
  <si>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</si>
  <si>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</si>
  <si>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</si>
  <si>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</si>
  <si>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</si>
  <si>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</si>
  <si>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</si>
  <si>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</si>
  <si>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</si>
  <si>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</si>
  <si>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</si>
  <si>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</si>
  <si>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</si>
  <si>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</si>
  <si>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</si>
  <si>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</si>
  <si>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</si>
  <si>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</si>
  <si>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</si>
  <si>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</si>
  <si>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</si>
  <si>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</si>
  <si>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</si>
  <si>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</si>
  <si>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</si>
  <si>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</si>
  <si>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</si>
  <si>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</si>
  <si>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</si>
  <si>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</si>
  <si>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</si>
  <si>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</si>
  <si>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</si>
  <si>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</si>
  <si>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</si>
  <si>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</si>
  <si>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</si>
  <si>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</si>
  <si>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</si>
  <si>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</si>
  <si>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</si>
  <si>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</si>
  <si>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</si>
  <si>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</si>
  <si>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</si>
  <si>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</si>
  <si>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</si>
  <si>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</si>
  <si>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</si>
  <si>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</si>
  <si>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</si>
  <si>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</si>
  <si>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</si>
  <si>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</si>
  <si>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</si>
  <si>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</si>
  <si>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</si>
  <si>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</si>
  <si>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</si>
  <si>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</si>
  <si>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</si>
  <si>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</si>
  <si>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</si>
  <si>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</si>
  <si>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</si>
  <si>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</si>
  <si>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</si>
  <si>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</si>
  <si>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</si>
  <si>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</si>
  <si>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</si>
  <si>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</si>
  <si>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</si>
  <si>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</si>
  <si>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</si>
  <si>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</si>
  <si>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</si>
  <si>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</si>
  <si>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</si>
  <si>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</si>
  <si>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</si>
  <si>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</si>
  <si>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</si>
  <si>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</si>
  <si>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</si>
  <si>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</si>
  <si>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</si>
  <si>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</si>
  <si>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</si>
  <si>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</si>
  <si>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</si>
  <si>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</si>
  <si>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</si>
  <si>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</si>
  <si>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</si>
  <si>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</si>
  <si>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</si>
  <si>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</si>
  <si>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</si>
  <si>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</si>
  <si>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</si>
  <si>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</si>
  <si>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</si>
  <si>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</si>
  <si>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</si>
  <si>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</si>
  <si>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</si>
  <si>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</si>
  <si>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</si>
  <si>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</si>
  <si>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</si>
  <si>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</si>
  <si>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</si>
  <si>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</si>
  <si>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</si>
  <si>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</si>
  <si>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</si>
  <si>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</si>
  <si>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</si>
  <si>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</si>
  <si>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</si>
  <si>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</si>
  <si>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</si>
  <si>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</si>
  <si>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</si>
  <si>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</si>
  <si>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</si>
  <si>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</si>
  <si>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</si>
  <si>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</si>
  <si>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</si>
  <si>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</si>
  <si>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</si>
  <si>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</si>
  <si>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</si>
  <si>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</si>
  <si>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</si>
  <si>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</si>
  <si>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</si>
  <si>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</si>
  <si>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</si>
  <si>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</si>
  <si>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</si>
  <si>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</si>
  <si>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</si>
  <si>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</si>
  <si>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</si>
  <si>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</si>
  <si>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</si>
  <si>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</si>
  <si>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</si>
  <si>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</si>
  <si>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</si>
  <si>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</si>
  <si>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</si>
  <si>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</si>
  <si>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</si>
  <si>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</si>
  <si>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</si>
  <si>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</si>
  <si>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</si>
  <si>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</si>
  <si>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</si>
  <si>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</si>
  <si>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</si>
  <si>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</si>
  <si>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</si>
  <si>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</si>
  <si>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</si>
  <si>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</si>
  <si>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</si>
  <si>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</si>
  <si>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</si>
  <si>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</si>
  <si>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</si>
  <si>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</si>
  <si>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</si>
  <si>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</si>
  <si>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</si>
  <si>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</si>
  <si>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</si>
  <si>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</si>
  <si>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</si>
  <si>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</si>
  <si>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</si>
  <si>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</si>
  <si>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</si>
  <si>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</si>
  <si>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</si>
  <si>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</si>
  <si>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</si>
  <si>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</si>
  <si>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</si>
  <si>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</si>
  <si>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</si>
  <si>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</si>
  <si>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</si>
  <si>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</si>
  <si>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</si>
  <si>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</si>
  <si>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</si>
  <si>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</si>
  <si>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</si>
  <si>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</si>
  <si>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</si>
  <si>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</si>
  <si>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</si>
  <si>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</si>
  <si>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</si>
  <si>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</si>
  <si>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</si>
  <si>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</si>
  <si>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</si>
  <si>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</si>
  <si>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</si>
  <si>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</si>
  <si>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</si>
  <si>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</si>
  <si>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</si>
  <si>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</si>
  <si>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</si>
  <si>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</si>
  <si>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</si>
  <si>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</si>
  <si>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</si>
  <si>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</si>
  <si>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</si>
  <si>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</si>
  <si>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</si>
  <si>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</si>
  <si>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</si>
  <si>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</si>
  <si>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</si>
  <si>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</si>
  <si>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</si>
  <si>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</si>
  <si>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</si>
  <si>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</si>
  <si>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</si>
  <si>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</si>
  <si>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</si>
  <si>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</si>
  <si>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</si>
  <si>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</si>
  <si>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</si>
  <si>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</si>
  <si>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</si>
  <si>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</si>
  <si>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</si>
  <si>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</si>
  <si>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</si>
  <si>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</si>
  <si>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</si>
  <si>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</si>
  <si>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</si>
  <si>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</si>
  <si>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</si>
  <si>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</si>
  <si>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</si>
  <si>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</si>
  <si>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</si>
  <si>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</si>
  <si>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</si>
  <si>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</si>
  <si>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</si>
  <si>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</si>
  <si>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</si>
  <si>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</si>
  <si>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</si>
  <si>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</si>
  <si>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</si>
  <si>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</si>
  <si>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</si>
  <si>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</si>
  <si>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</si>
  <si>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</si>
  <si>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</si>
  <si>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</si>
  <si>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</si>
  <si>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</si>
  <si>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</si>
  <si>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</si>
  <si>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</si>
  <si>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</si>
  <si>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</si>
  <si>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</si>
  <si>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</si>
  <si>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</si>
  <si>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</si>
  <si>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</si>
  <si>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</si>
  <si>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</si>
  <si>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</si>
  <si>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</si>
  <si>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</si>
  <si>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</si>
  <si>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</si>
  <si>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</si>
  <si>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</si>
  <si>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</si>
  <si>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</si>
  <si>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</si>
  <si>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</si>
  <si>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</si>
  <si>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</si>
  <si>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</si>
  <si>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</si>
  <si>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</si>
  <si>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</si>
  <si>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</si>
  <si>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</si>
  <si>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</si>
  <si>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</si>
  <si>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</si>
  <si>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</si>
  <si>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</si>
  <si>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</si>
  <si>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</si>
  <si>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</si>
  <si>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</si>
  <si>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</si>
  <si>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</si>
  <si>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</si>
  <si>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</si>
  <si>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</si>
  <si>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</si>
  <si>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</si>
  <si>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</si>
  <si>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</si>
  <si>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</si>
  <si>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</si>
  <si>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</si>
  <si>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</si>
  <si>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</si>
  <si>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</si>
  <si>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</si>
  <si>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</si>
  <si>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</si>
  <si>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</si>
  <si>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</si>
  <si>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</si>
  <si>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</si>
  <si>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</si>
  <si>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</si>
  <si>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</si>
  <si>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</si>
  <si>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</si>
  <si>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</si>
  <si>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</si>
  <si>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</si>
  <si>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</si>
  <si>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</si>
  <si>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</si>
  <si>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</si>
  <si>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</si>
  <si>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</si>
  <si>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</si>
  <si>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</si>
  <si>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</si>
  <si>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</si>
  <si>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</si>
  <si>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</si>
  <si>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</si>
  <si>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</si>
  <si>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</si>
  <si>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</si>
  <si>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</si>
  <si>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</si>
  <si>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</si>
  <si>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</si>
  <si>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</si>
  <si>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</si>
  <si>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</si>
  <si>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</si>
  <si>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</si>
  <si>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</si>
  <si>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</si>
  <si>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</si>
  <si>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</si>
  <si>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</si>
  <si>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</si>
  <si>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</si>
  <si>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</si>
  <si>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</si>
  <si>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</si>
  <si>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</si>
  <si>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</si>
  <si>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</si>
  <si>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</si>
  <si>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</si>
  <si>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</si>
  <si>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</si>
  <si>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</si>
  <si>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</si>
  <si>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</si>
  <si>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</si>
  <si>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</si>
  <si>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</si>
  <si>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</si>
  <si>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</si>
  <si>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</si>
  <si>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</si>
  <si>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</si>
  <si>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</si>
  <si>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</si>
  <si>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</si>
  <si>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</si>
  <si>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</si>
  <si>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</si>
  <si>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</si>
  <si>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</si>
  <si>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</si>
  <si>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</si>
  <si>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</si>
  <si>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</si>
  <si>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</si>
  <si>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</si>
  <si>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</si>
  <si>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</si>
  <si>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</si>
  <si>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</si>
  <si>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</si>
  <si>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</si>
  <si>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</si>
  <si>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</si>
  <si>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</si>
  <si>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</si>
  <si>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</si>
  <si>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</si>
  <si>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</si>
  <si>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</si>
  <si>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</si>
  <si>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</si>
  <si>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</si>
  <si>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</si>
  <si>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</si>
  <si>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</si>
  <si>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</si>
  <si>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</si>
  <si>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</si>
  <si>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</si>
  <si>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</si>
  <si>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</si>
  <si>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</si>
  <si>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</si>
  <si>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</si>
  <si>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</si>
  <si>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</si>
  <si>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</si>
  <si>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</si>
  <si>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</si>
  <si>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</si>
  <si>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</si>
  <si>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</si>
  <si>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</si>
  <si>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</si>
  <si>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</si>
  <si>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</si>
  <si>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</si>
  <si>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</si>
  <si>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</si>
  <si>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</si>
  <si>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</si>
  <si>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</si>
  <si>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</si>
  <si>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</si>
  <si>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</si>
  <si>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</si>
  <si>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</si>
  <si>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</si>
  <si>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</si>
  <si>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</si>
  <si>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</si>
  <si>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</si>
  <si>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</si>
  <si>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</si>
  <si>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</si>
  <si>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</si>
  <si>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</si>
  <si>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</si>
  <si>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</si>
  <si>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</si>
  <si>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</si>
  <si>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</si>
  <si>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</si>
  <si>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</si>
  <si>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</si>
  <si>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</si>
  <si>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</si>
  <si>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</si>
  <si>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</si>
  <si>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</si>
  <si>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</si>
  <si>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</si>
  <si>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</si>
  <si>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</si>
  <si>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</si>
  <si>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</si>
  <si>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</si>
  <si>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</si>
  <si>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</si>
  <si>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</si>
  <si>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</si>
  <si>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</si>
  <si>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</si>
  <si>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</si>
  <si>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</si>
  <si>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</si>
  <si>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</si>
  <si>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</si>
  <si>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</si>
  <si>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</si>
  <si>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</si>
  <si>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</si>
  <si>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</si>
  <si>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</si>
  <si>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</si>
  <si>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</si>
  <si>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</si>
  <si>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</si>
  <si>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</si>
  <si>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</si>
  <si>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</si>
  <si>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</si>
  <si>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</si>
  <si>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</si>
  <si>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</si>
  <si>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</si>
  <si>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</si>
  <si>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</si>
  <si>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</si>
  <si>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</si>
  <si>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</si>
  <si>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</si>
  <si>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</si>
  <si>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</si>
  <si>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</si>
  <si>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</si>
  <si>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</si>
  <si>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</si>
  <si>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</si>
  <si>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</si>
  <si>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</si>
  <si>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</si>
  <si>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</si>
  <si>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</si>
  <si>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</si>
  <si>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</si>
  <si>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</si>
  <si>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</si>
  <si>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</si>
  <si>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</si>
  <si>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</si>
  <si>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</si>
  <si>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</si>
  <si>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</si>
  <si>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</si>
  <si>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</si>
  <si>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</si>
  <si>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</si>
  <si>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</si>
  <si>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</si>
  <si>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</si>
  <si>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</si>
  <si>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</si>
  <si>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</si>
  <si>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</si>
  <si>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</si>
  <si>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</si>
  <si>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</si>
  <si>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</si>
  <si>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</si>
  <si>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</si>
  <si>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</si>
  <si>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</si>
  <si>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</si>
  <si>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</si>
  <si>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</si>
  <si>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</si>
  <si>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</si>
  <si>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</si>
  <si>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</si>
  <si>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</si>
  <si>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</si>
  <si>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</si>
  <si>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</si>
  <si>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</si>
  <si>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</si>
  <si>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</si>
  <si>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</si>
  <si>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</si>
  <si>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</si>
  <si>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</si>
  <si>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</si>
  <si>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</si>
  <si>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</si>
  <si>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</si>
  <si>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</si>
  <si>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</si>
  <si>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</si>
  <si>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</si>
  <si>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</si>
  <si>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</si>
  <si>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</si>
  <si>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</si>
  <si>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</si>
  <si>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</si>
  <si>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</si>
  <si>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</si>
  <si>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</si>
  <si>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</si>
  <si>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</si>
  <si>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</si>
  <si>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</si>
  <si>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</si>
  <si>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</si>
  <si>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</si>
  <si>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</si>
  <si>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</si>
  <si>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</si>
  <si>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</si>
  <si>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</si>
  <si>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</si>
  <si>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</si>
  <si>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</si>
  <si>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</si>
  <si>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</si>
  <si>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</si>
  <si>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</si>
  <si>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</si>
  <si>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</si>
  <si>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</si>
  <si>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</si>
  <si>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</si>
  <si>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</si>
  <si>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</si>
  <si>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</si>
  <si>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</si>
  <si>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</si>
  <si>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</si>
  <si>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</si>
  <si>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</si>
  <si>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</si>
  <si>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</si>
  <si>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</si>
  <si>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</si>
  <si>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</si>
  <si>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</si>
  <si>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</si>
  <si>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</si>
  <si>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</si>
  <si>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</si>
  <si>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</si>
  <si>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</si>
  <si>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</si>
  <si>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</si>
  <si>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</si>
  <si>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</si>
  <si>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</si>
  <si>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</si>
  <si>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</si>
  <si>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</si>
  <si>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</si>
  <si>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</si>
  <si>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</si>
  <si>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</si>
  <si>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</si>
  <si>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</si>
  <si>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</si>
  <si>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</si>
  <si>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</si>
  <si>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</si>
  <si>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</si>
  <si>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</si>
  <si>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</si>
  <si>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</si>
  <si>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</si>
  <si>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</si>
  <si>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</si>
  <si>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</si>
  <si>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</si>
  <si>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</si>
  <si>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</si>
  <si>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</si>
  <si>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</si>
  <si>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</si>
  <si>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</si>
  <si>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</si>
  <si>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</si>
  <si>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</si>
  <si>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</si>
  <si>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</si>
  <si>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</si>
  <si>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</si>
  <si>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</si>
  <si>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</si>
  <si>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</si>
  <si>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</si>
  <si>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</si>
  <si>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</si>
  <si>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</si>
  <si>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</si>
  <si>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</si>
  <si>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</si>
  <si>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</si>
  <si>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</si>
  <si>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</si>
  <si>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</si>
  <si>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</si>
  <si>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</si>
  <si>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</si>
  <si>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</si>
  <si>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</si>
  <si>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</si>
  <si>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</si>
  <si>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</si>
  <si>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</si>
  <si>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</si>
  <si>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</si>
  <si>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</si>
  <si>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</si>
  <si>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</si>
  <si>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</si>
  <si>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</si>
  <si>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</si>
  <si>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</si>
  <si>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</si>
  <si>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</si>
  <si>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</si>
  <si>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</si>
  <si>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</si>
  <si>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</si>
  <si>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</si>
  <si>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</si>
  <si>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</si>
  <si>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</si>
  <si>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</si>
  <si>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</si>
  <si>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</si>
  <si>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</si>
  <si>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</si>
  <si>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</si>
  <si>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</si>
  <si>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</si>
  <si>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</si>
  <si>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</si>
  <si>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</si>
  <si>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</si>
  <si>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</si>
  <si>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</si>
  <si>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</si>
  <si>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</si>
  <si>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</si>
  <si>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</si>
  <si>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</si>
  <si>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</si>
  <si>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</si>
  <si>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</si>
  <si>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</si>
  <si>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</si>
  <si>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</si>
  <si>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</si>
  <si>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</si>
  <si>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</si>
  <si>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</si>
  <si>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</si>
  <si>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</si>
  <si>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</si>
  <si>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</si>
  <si>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</si>
  <si>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</si>
  <si>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</si>
  <si>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</si>
  <si>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</si>
  <si>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</si>
  <si>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</si>
  <si>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</si>
  <si>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</si>
  <si>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</si>
  <si>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</si>
  <si>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</si>
  <si>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</si>
  <si>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</si>
  <si>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</si>
  <si>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</si>
  <si>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</si>
  <si>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</si>
  <si>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</si>
  <si>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</si>
  <si>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</si>
  <si>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</si>
  <si>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</si>
  <si>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</si>
  <si>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</si>
  <si>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</si>
  <si>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</si>
  <si>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</si>
  <si>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</si>
  <si>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</si>
  <si>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</si>
  <si>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</si>
  <si>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</si>
  <si>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</si>
  <si>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</si>
  <si>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</si>
  <si>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</si>
  <si>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</si>
  <si>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</si>
  <si>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</si>
  <si>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</si>
  <si>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</si>
  <si>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</si>
  <si>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</si>
  <si>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</si>
  <si>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</si>
  <si>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</si>
  <si>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</si>
  <si>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</si>
  <si>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</si>
  <si>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</si>
  <si>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</si>
  <si>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</si>
  <si>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</si>
  <si>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</si>
  <si>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</si>
  <si>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</si>
  <si>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</si>
  <si>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</si>
  <si>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</si>
  <si>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</si>
  <si>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</si>
  <si>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</si>
  <si>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</si>
  <si>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</si>
  <si>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</si>
  <si>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</si>
  <si>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</si>
  <si>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</si>
  <si>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</si>
  <si>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</si>
  <si>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</si>
  <si>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</si>
  <si>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</si>
  <si>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</si>
  <si>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</si>
  <si>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</si>
  <si>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</si>
  <si>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</si>
  <si>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</si>
  <si>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</si>
  <si>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</si>
  <si>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</si>
  <si>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</si>
  <si>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</si>
  <si>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</si>
  <si>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</si>
  <si>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</si>
  <si>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</si>
  <si>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</si>
  <si>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</si>
  <si>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</si>
  <si>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</si>
  <si>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</si>
  <si>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</si>
  <si>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</si>
  <si>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</si>
  <si>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</si>
  <si>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</si>
  <si>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</si>
  <si>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</si>
  <si>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</si>
  <si>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</si>
  <si>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</si>
  <si>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</si>
  <si>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</si>
  <si>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</si>
  <si>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</si>
  <si>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</si>
  <si>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</si>
  <si>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</si>
  <si>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</si>
  <si>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</si>
  <si>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</si>
  <si>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</si>
  <si>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</si>
  <si>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</si>
  <si>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</si>
  <si>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</si>
  <si>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</si>
  <si>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</si>
  <si>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</si>
  <si>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</si>
  <si>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</si>
  <si>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</si>
  <si>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</si>
  <si>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</si>
  <si>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</si>
  <si>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</si>
  <si>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</si>
  <si>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</si>
  <si>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</si>
  <si>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</si>
  <si>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</si>
  <si>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</si>
  <si>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</si>
  <si>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</si>
  <si>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</si>
  <si>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</si>
  <si>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</si>
  <si>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</si>
  <si>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</si>
  <si>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</si>
  <si>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</si>
  <si>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</si>
  <si>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</si>
  <si>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</si>
  <si>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</si>
  <si>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</si>
  <si>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</si>
  <si>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</si>
  <si>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</si>
  <si>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</si>
  <si>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</si>
  <si>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</si>
  <si>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</si>
  <si>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</si>
  <si>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</si>
  <si>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</si>
  <si>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</si>
  <si>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</si>
  <si>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</si>
  <si>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</si>
  <si>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</si>
  <si>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</si>
  <si>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</si>
  <si>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</si>
  <si>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</si>
  <si>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</si>
  <si>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</si>
  <si>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</si>
  <si>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</si>
  <si>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</si>
  <si>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</si>
  <si>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</si>
  <si>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</si>
  <si>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</si>
  <si>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</si>
  <si>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</si>
  <si>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</si>
  <si>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</si>
  <si>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</si>
  <si>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</si>
  <si>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</si>
  <si>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</si>
  <si>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</si>
  <si>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</si>
  <si>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</si>
  <si>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</si>
  <si>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</si>
  <si>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</si>
  <si>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</si>
  <si>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</si>
  <si>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</si>
  <si>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</si>
  <si>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</si>
  <si>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</si>
  <si>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</si>
  <si>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</si>
  <si>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</si>
  <si>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</si>
  <si>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</si>
  <si>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</si>
  <si>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</si>
  <si>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</si>
  <si>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</si>
  <si>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</si>
  <si>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</si>
  <si>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</si>
  <si>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</si>
  <si>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</si>
  <si>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</si>
  <si>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</si>
  <si>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</si>
  <si>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</si>
  <si>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</si>
  <si>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</si>
  <si>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</si>
  <si>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</si>
  <si>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</si>
  <si>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</si>
  <si>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</si>
  <si>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</si>
  <si>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</si>
  <si>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</si>
  <si>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</si>
  <si>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</si>
  <si>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</si>
  <si>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</si>
  <si>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</si>
  <si>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</si>
  <si>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</si>
  <si>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</si>
  <si>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</si>
  <si>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</si>
  <si>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</si>
  <si>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</si>
  <si>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</si>
  <si>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</si>
  <si>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</si>
  <si>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</si>
  <si>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</si>
  <si>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</si>
  <si>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</si>
  <si>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</si>
  <si>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</si>
  <si>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</si>
  <si>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</si>
  <si>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</si>
  <si>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</si>
  <si>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</si>
  <si>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</si>
  <si>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</si>
  <si>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</si>
  <si>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</si>
  <si>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</si>
  <si>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</si>
  <si>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</si>
  <si>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</si>
  <si>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</si>
  <si>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</si>
  <si>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</si>
  <si>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</si>
  <si>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</si>
  <si>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</si>
  <si>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</si>
  <si>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</si>
  <si>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</si>
  <si>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</si>
  <si>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</si>
  <si>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</si>
  <si>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</si>
  <si>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</si>
  <si>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</si>
  <si>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</si>
  <si>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</si>
  <si>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</si>
  <si>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</si>
  <si>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</si>
  <si>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</si>
  <si>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</si>
  <si>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</si>
  <si>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</si>
  <si>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</si>
  <si>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</si>
  <si>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</si>
  <si>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</si>
  <si>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</si>
  <si>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</si>
  <si>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</si>
  <si>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</si>
  <si>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</si>
  <si>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</si>
  <si>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</si>
  <si>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</si>
  <si>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</si>
  <si>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</si>
  <si>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</si>
  <si>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</si>
  <si>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</si>
  <si>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</si>
  <si>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</si>
  <si>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</si>
  <si>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</si>
  <si>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</si>
  <si>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</si>
  <si>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</si>
  <si>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</si>
  <si>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</si>
  <si>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</si>
  <si>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</si>
  <si>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</si>
  <si>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</si>
  <si>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</si>
  <si>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</si>
  <si>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</si>
  <si>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</si>
  <si>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</si>
  <si>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</si>
  <si>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</si>
  <si>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</si>
  <si>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</si>
  <si>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</si>
  <si>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</si>
  <si>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</si>
  <si>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</si>
  <si>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</si>
  <si>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</si>
  <si>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</si>
  <si>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</si>
  <si>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</si>
  <si>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</si>
  <si>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</si>
  <si>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</si>
  <si>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</si>
  <si>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</si>
  <si>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</si>
  <si>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</si>
  <si>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</si>
  <si>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</si>
  <si>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</si>
  <si>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</si>
  <si>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</si>
  <si>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</si>
  <si>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</si>
  <si>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</si>
  <si>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</si>
  <si>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</si>
  <si>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</si>
  <si>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</si>
  <si>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</si>
  <si>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</si>
  <si>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</si>
  <si>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</si>
  <si>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</si>
  <si>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</si>
  <si>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</si>
  <si>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</si>
  <si>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</si>
  <si>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</si>
  <si>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</si>
  <si>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</si>
  <si>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</si>
  <si>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</si>
  <si>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</si>
  <si>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</si>
  <si>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</si>
  <si>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</si>
  <si>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</si>
  <si>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</si>
  <si>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</si>
  <si>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</si>
  <si>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</si>
  <si>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</si>
  <si>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</si>
  <si>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</si>
  <si>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</si>
  <si>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</si>
  <si>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</si>
  <si>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</si>
  <si>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</si>
  <si>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</si>
  <si>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</si>
  <si>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</si>
  <si>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</si>
  <si>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</si>
  <si>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</si>
  <si>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</si>
  <si>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</si>
  <si>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</si>
  <si>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</si>
  <si>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</si>
  <si>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</si>
  <si>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</si>
  <si>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</si>
  <si>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</si>
  <si>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</si>
  <si>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</si>
  <si>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</si>
  <si>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</si>
  <si>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</si>
  <si>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</si>
  <si>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</si>
  <si>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</si>
  <si>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</si>
  <si>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</si>
  <si>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</si>
  <si>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</si>
  <si>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</si>
  <si>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</si>
  <si>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</si>
  <si>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</si>
  <si>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</si>
  <si>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</si>
  <si>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</si>
  <si>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</si>
  <si>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</si>
  <si>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</si>
  <si>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</si>
  <si>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</si>
  <si>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</si>
  <si>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</si>
  <si>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</si>
  <si>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</si>
  <si>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</si>
  <si>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</si>
  <si>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</si>
  <si>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</si>
  <si>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</si>
  <si>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</si>
  <si>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</si>
  <si>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</si>
  <si>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</si>
  <si>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</si>
  <si>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</si>
  <si>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</si>
  <si>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</si>
  <si>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</si>
  <si>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</si>
  <si>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</si>
  <si>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</si>
  <si>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</si>
  <si>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</si>
  <si>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</si>
  <si>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</si>
  <si>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</si>
  <si>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</si>
  <si>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</si>
  <si>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</si>
  <si>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</si>
  <si>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</si>
  <si>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</si>
  <si>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</si>
  <si>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</si>
  <si>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</si>
  <si>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</si>
  <si>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</si>
  <si>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</si>
  <si>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</si>
  <si>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</si>
  <si>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</si>
  <si>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</si>
  <si>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</si>
  <si>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</si>
  <si>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</si>
  <si>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</si>
  <si>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</si>
  <si>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</si>
  <si>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</si>
  <si>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</si>
  <si>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</si>
  <si>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</si>
  <si>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</si>
  <si>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</si>
  <si>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</si>
  <si>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</si>
  <si>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</si>
  <si>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</si>
  <si>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</si>
  <si>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</si>
  <si>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</si>
  <si>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</si>
  <si>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</si>
  <si>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</si>
  <si>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</si>
  <si>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</si>
  <si>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</si>
  <si>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</si>
  <si>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</si>
  <si>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</si>
  <si>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</si>
  <si>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</si>
  <si>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</si>
  <si>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</si>
  <si>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</si>
  <si>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</si>
  <si>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</si>
  <si>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</si>
  <si>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</si>
  <si>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</si>
  <si>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</si>
  <si>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</si>
  <si>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</si>
  <si>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</si>
  <si>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</si>
  <si>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</si>
  <si>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</si>
  <si>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</si>
  <si>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</si>
  <si>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</si>
  <si>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</si>
  <si>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</si>
  <si>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</si>
  <si>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</si>
  <si>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</si>
  <si>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</si>
  <si>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</si>
  <si>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</si>
  <si>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</si>
  <si>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</si>
  <si>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</si>
  <si>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</si>
  <si>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</si>
  <si>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</si>
  <si>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</si>
  <si>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</si>
  <si>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</si>
  <si>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</si>
  <si>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</si>
  <si>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</si>
  <si>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</si>
  <si>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</si>
  <si>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</si>
  <si>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</si>
  <si>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</si>
  <si>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</si>
  <si>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</si>
  <si>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</si>
  <si>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</si>
  <si>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</si>
  <si>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</si>
  <si>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</si>
  <si>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</si>
  <si>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</si>
  <si>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</si>
  <si>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</si>
  <si>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</si>
  <si>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</si>
  <si>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</si>
  <si>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</si>
  <si>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</si>
  <si>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</si>
  <si>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</si>
  <si>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</si>
  <si>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</si>
  <si>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</si>
  <si>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</si>
  <si>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</si>
  <si>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</si>
  <si>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</si>
  <si>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</si>
  <si>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</si>
  <si>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</si>
  <si>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</si>
  <si>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</si>
  <si>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</si>
  <si>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</si>
  <si>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</si>
  <si>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</si>
  <si>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</si>
  <si>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</si>
  <si>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</si>
  <si>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</si>
  <si>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</si>
  <si>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</si>
  <si>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</si>
  <si>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</si>
  <si>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</si>
  <si>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</si>
  <si>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</si>
  <si>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</si>
  <si>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</si>
  <si>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</si>
  <si>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</si>
  <si>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</si>
  <si>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</si>
  <si>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</si>
  <si>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</si>
  <si>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</si>
  <si>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</si>
  <si>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</si>
  <si>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</si>
  <si>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</si>
  <si>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</si>
  <si>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</si>
  <si>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</si>
  <si>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</si>
  <si>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</si>
  <si>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</si>
  <si>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</si>
  <si>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</si>
  <si>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</si>
  <si>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</si>
  <si>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</si>
  <si>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</si>
  <si>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</si>
  <si>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</si>
  <si>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</si>
  <si>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</si>
  <si>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</si>
  <si>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</si>
  <si>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</si>
  <si>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</si>
  <si>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</si>
  <si>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</si>
  <si>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</si>
  <si>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</si>
  <si>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</si>
  <si>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</si>
  <si>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</si>
  <si>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</si>
  <si>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</si>
  <si>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</si>
  <si>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</si>
  <si>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</si>
  <si>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</si>
  <si>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</si>
  <si>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</si>
  <si>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</si>
  <si>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</si>
  <si>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</si>
  <si>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</si>
  <si>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</si>
  <si>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</si>
  <si>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</si>
  <si>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</si>
  <si>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</si>
  <si>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</si>
  <si>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</si>
  <si>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</si>
  <si>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</si>
  <si>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</si>
  <si>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</si>
  <si>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</si>
  <si>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</si>
  <si>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</si>
  <si>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</si>
  <si>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</si>
  <si>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</si>
  <si>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</si>
  <si>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</si>
  <si>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</si>
  <si>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</si>
  <si>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</si>
  <si>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</si>
  <si>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</si>
  <si>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</si>
  <si>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</si>
  <si>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</si>
  <si>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</si>
  <si>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</si>
  <si>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</si>
  <si>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</si>
  <si>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</si>
  <si>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</si>
  <si>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</si>
  <si>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</si>
  <si>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</si>
  <si>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</si>
  <si>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</si>
  <si>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</si>
  <si>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</si>
  <si>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</si>
  <si>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</si>
  <si>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</si>
  <si>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</si>
  <si>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</si>
  <si>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</si>
  <si>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</si>
  <si>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</si>
  <si>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</si>
  <si>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</si>
  <si>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</si>
  <si>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</si>
  <si>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</si>
  <si>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</si>
  <si>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</si>
  <si>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</si>
  <si>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</si>
  <si>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</si>
  <si>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</si>
  <si>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</si>
  <si>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</si>
  <si>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</si>
  <si>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</si>
  <si>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</si>
  <si>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</si>
  <si>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</si>
  <si>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</si>
  <si>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</si>
  <si>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</si>
  <si>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</si>
  <si>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</si>
  <si>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</si>
  <si>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</si>
  <si>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</si>
  <si>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</si>
  <si>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</si>
  <si>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</si>
  <si>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</si>
  <si>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</si>
  <si>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</si>
  <si>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</si>
  <si>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</si>
  <si>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</si>
  <si>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</si>
  <si>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</si>
  <si>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</si>
  <si>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</si>
  <si>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</si>
  <si>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</si>
  <si>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</si>
  <si>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</si>
  <si>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</si>
  <si>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</si>
  <si>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</si>
  <si>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</si>
  <si>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</si>
  <si>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</si>
  <si>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</si>
  <si>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</si>
  <si>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</si>
  <si>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</si>
  <si>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</si>
  <si>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</si>
  <si>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</si>
  <si>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</si>
  <si>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</si>
  <si>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</si>
  <si>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</si>
  <si>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</si>
  <si>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</si>
  <si>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</si>
  <si>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</si>
  <si>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</si>
  <si>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</si>
  <si>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</si>
  <si>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</si>
  <si>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</si>
  <si>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</si>
  <si>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</si>
  <si>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</si>
  <si>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</si>
  <si>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</si>
  <si>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</si>
  <si>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</si>
  <si>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</si>
  <si>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</si>
  <si>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</si>
  <si>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</si>
  <si>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</si>
  <si>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</si>
  <si>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</si>
  <si>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</si>
  <si>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</si>
  <si>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</si>
  <si>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</si>
  <si>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</si>
  <si>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</si>
  <si>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</si>
  <si>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</si>
  <si>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</si>
  <si>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</si>
  <si>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</si>
  <si>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</si>
  <si>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</si>
  <si>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</si>
  <si>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</si>
  <si>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</si>
  <si>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</si>
  <si>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</si>
  <si>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</si>
  <si>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</si>
  <si>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</si>
  <si>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</si>
  <si>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</si>
  <si>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</si>
  <si>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</si>
  <si>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</si>
  <si>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</si>
  <si>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</si>
  <si>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</si>
  <si>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</si>
  <si>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</si>
  <si>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</si>
  <si>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</si>
  <si>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</si>
  <si>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</si>
  <si>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</si>
  <si>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</si>
  <si>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</si>
  <si>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</si>
  <si>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</si>
  <si>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</si>
  <si>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</si>
  <si>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</si>
  <si>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</si>
  <si>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</si>
  <si>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</si>
  <si>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</si>
  <si>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</si>
  <si>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</si>
  <si>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</si>
  <si>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</si>
  <si>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</si>
  <si>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</si>
  <si>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</si>
  <si>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</si>
  <si>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</si>
  <si>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</si>
  <si>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</si>
  <si>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</si>
  <si>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</si>
  <si>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</si>
  <si>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</si>
  <si>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</si>
  <si>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</si>
  <si>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</si>
  <si>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</si>
  <si>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</si>
  <si>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</si>
  <si>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</si>
  <si>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</si>
  <si>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</si>
  <si>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</si>
  <si>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</si>
  <si>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</si>
  <si>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</si>
  <si>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</si>
  <si>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</si>
  <si>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</si>
  <si>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</si>
  <si>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</si>
  <si>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</si>
  <si>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</si>
  <si>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</si>
  <si>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</si>
  <si>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</si>
  <si>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</si>
  <si>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</si>
  <si>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</si>
  <si>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</si>
  <si>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</si>
  <si>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</si>
  <si>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</si>
  <si>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</si>
  <si>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</si>
  <si>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</si>
  <si>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</si>
  <si>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</si>
  <si>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</si>
  <si>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</si>
  <si>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</si>
  <si>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</si>
  <si>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</si>
  <si>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</si>
  <si>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</si>
  <si>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</si>
  <si>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</si>
  <si>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</si>
  <si>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</si>
  <si>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</si>
  <si>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</si>
  <si>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</si>
  <si>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</si>
  <si>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</si>
  <si>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</si>
  <si>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</si>
  <si>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</si>
  <si>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</si>
  <si>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</si>
  <si>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</si>
  <si>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</si>
  <si>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</si>
  <si>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</si>
  <si>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</si>
  <si>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</si>
  <si>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</si>
  <si>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</si>
  <si>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</si>
  <si>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</si>
  <si>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</si>
  <si>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</si>
  <si>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</si>
  <si>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</si>
  <si>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</si>
  <si>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</si>
  <si>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</si>
  <si>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</si>
  <si>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</si>
  <si>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</si>
  <si>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</si>
  <si>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</si>
  <si>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</si>
  <si>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</si>
  <si>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</si>
  <si>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</si>
  <si>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</si>
  <si>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</si>
  <si>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</si>
  <si>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</si>
  <si>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</si>
  <si>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</si>
  <si>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</si>
  <si>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</si>
  <si>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</si>
  <si>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</si>
  <si>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</si>
  <si>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</si>
  <si>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</si>
  <si>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</si>
  <si>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</si>
  <si>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</si>
  <si>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</si>
  <si>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</si>
  <si>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</si>
  <si>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</si>
  <si>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</si>
  <si>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</si>
  <si>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</si>
  <si>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</si>
  <si>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</si>
  <si>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</si>
  <si>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</si>
  <si>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</si>
  <si>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</si>
  <si>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</si>
  <si>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</si>
  <si>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</si>
  <si>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</si>
  <si>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</si>
  <si>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</si>
  <si>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</si>
  <si>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</si>
  <si>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</si>
  <si>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</si>
  <si>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</si>
  <si>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</si>
  <si>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</si>
  <si>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</si>
  <si>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</si>
  <si>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</si>
  <si>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</si>
  <si>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</si>
  <si>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</si>
  <si>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</si>
  <si>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</si>
  <si>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</si>
  <si>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</si>
  <si>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</si>
  <si>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</si>
  <si>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</si>
  <si>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</si>
  <si>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</si>
  <si>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</si>
  <si>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</si>
  <si>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</si>
  <si>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</si>
  <si>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</si>
  <si>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</si>
  <si>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</si>
  <si>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</si>
  <si>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</si>
  <si>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</si>
  <si>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</si>
  <si>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</si>
  <si>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</si>
  <si>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</si>
  <si>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</si>
  <si>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</si>
  <si>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</si>
  <si>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</si>
  <si>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</si>
  <si>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</si>
  <si>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</si>
  <si>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</si>
  <si>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</si>
  <si>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</si>
  <si>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</si>
  <si>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</si>
  <si>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</si>
  <si>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</si>
  <si>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</si>
  <si>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</si>
  <si>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</si>
  <si>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</si>
  <si>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</si>
  <si>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</si>
  <si>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</si>
  <si>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</si>
  <si>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</si>
  <si>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</si>
  <si>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</si>
  <si>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</si>
  <si>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</si>
  <si>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</si>
  <si>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</si>
  <si>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</si>
  <si>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</si>
  <si>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</si>
  <si>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</si>
  <si>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</si>
  <si>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</si>
  <si>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</si>
  <si>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</si>
  <si>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</si>
  <si>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</si>
  <si>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</si>
  <si>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</si>
  <si>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</si>
  <si>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</si>
  <si>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</si>
  <si>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</si>
  <si>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</si>
  <si>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</si>
  <si>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</si>
  <si>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</si>
  <si>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</si>
  <si>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</si>
  <si>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</si>
  <si>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</si>
  <si>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</si>
  <si>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</si>
  <si>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</si>
  <si>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</si>
  <si>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</si>
  <si>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</si>
  <si>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</si>
  <si>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</si>
  <si>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</si>
  <si>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</si>
  <si>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</si>
  <si>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</si>
  <si>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</si>
  <si>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</si>
  <si>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</si>
  <si>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</si>
  <si>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</si>
  <si>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</si>
  <si>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</si>
  <si>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</si>
  <si>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</si>
  <si>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</si>
  <si>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</si>
  <si>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</si>
  <si>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</si>
  <si>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</si>
  <si>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</si>
  <si>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</si>
  <si>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</si>
  <si>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</si>
  <si>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</si>
  <si>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</si>
  <si>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</si>
  <si>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</si>
  <si>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</si>
  <si>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</si>
  <si>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</si>
  <si>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</si>
  <si>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</si>
  <si>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</si>
  <si>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</si>
  <si>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</si>
  <si>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</si>
  <si>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</si>
  <si>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</si>
  <si>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</si>
  <si>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</si>
  <si>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</si>
  <si>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</si>
  <si>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</si>
  <si>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</si>
  <si>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</si>
  <si>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</si>
  <si>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</si>
  <si>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</si>
  <si>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</si>
  <si>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</si>
  <si>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</si>
  <si>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</si>
  <si>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</si>
  <si>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</si>
  <si>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</si>
  <si>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</si>
  <si>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</si>
  <si>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</si>
  <si>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</si>
  <si>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</si>
  <si>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</si>
  <si>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</si>
  <si>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</si>
  <si>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</si>
  <si>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</si>
  <si>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</si>
  <si>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</si>
  <si>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</si>
  <si>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</si>
  <si>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</si>
  <si>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</si>
  <si>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</si>
  <si>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</si>
  <si>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</si>
  <si>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</si>
  <si>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</si>
  <si>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</si>
  <si>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</si>
  <si>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</si>
  <si>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</si>
  <si>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</si>
  <si>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</si>
  <si>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</si>
  <si>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</si>
  <si>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</si>
  <si>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</si>
  <si>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</si>
  <si>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</si>
  <si>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</si>
  <si>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</si>
  <si>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</si>
  <si>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</si>
  <si>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</si>
  <si>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</si>
  <si>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</si>
  <si>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</si>
  <si>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</si>
  <si>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</si>
  <si>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</si>
  <si>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</si>
  <si>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</si>
  <si>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</si>
  <si>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</si>
  <si>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</si>
  <si>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</si>
  <si>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</si>
  <si>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</si>
  <si>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</si>
  <si>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</si>
  <si>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</si>
  <si>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</si>
  <si>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</si>
  <si>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</si>
  <si>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</si>
  <si>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</si>
  <si>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</si>
  <si>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</si>
  <si>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</si>
  <si>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</si>
  <si>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</si>
  <si>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</si>
  <si>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</si>
  <si>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</si>
  <si>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</si>
  <si>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</si>
  <si>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</si>
  <si>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</si>
  <si>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</si>
  <si>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</si>
  <si>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</si>
  <si>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</si>
  <si>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</si>
  <si>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</si>
  <si>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</si>
  <si>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</si>
  <si>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</si>
  <si>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</si>
  <si>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</si>
  <si>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</si>
  <si>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</si>
  <si>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</si>
  <si>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</si>
  <si>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</si>
  <si>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</si>
  <si>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</si>
  <si>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</si>
  <si>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</si>
  <si>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</si>
  <si>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</si>
  <si>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</si>
  <si>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</si>
  <si>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</si>
  <si>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</si>
  <si>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</si>
  <si>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</si>
  <si>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</si>
  <si>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</si>
  <si>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</si>
  <si>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</si>
  <si>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</si>
  <si>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</si>
  <si>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</si>
  <si>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</si>
  <si>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</si>
  <si>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</si>
  <si>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</si>
  <si>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</si>
  <si>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</si>
  <si>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</si>
  <si>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</si>
  <si>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</si>
  <si>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</si>
  <si>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</si>
  <si>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</si>
  <si>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</si>
  <si>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</si>
  <si>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</si>
  <si>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</si>
  <si>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</si>
  <si>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</si>
  <si>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</si>
  <si>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</si>
  <si>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</si>
  <si>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</si>
  <si>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</si>
  <si>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</si>
  <si>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</si>
  <si>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</si>
  <si>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</si>
  <si>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</si>
  <si>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</si>
  <si>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</si>
  <si>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</si>
  <si>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</si>
  <si>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</si>
  <si>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</si>
  <si>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</si>
  <si>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</si>
  <si>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</si>
  <si>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</si>
  <si>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</si>
  <si>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</si>
  <si>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</si>
  <si>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</si>
  <si>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</si>
  <si>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</si>
  <si>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</si>
  <si>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</si>
  <si>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</si>
  <si>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</si>
  <si>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</si>
  <si>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</si>
  <si>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</si>
  <si>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</si>
  <si>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</si>
  <si>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</si>
  <si>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</si>
  <si>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</si>
  <si>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</si>
  <si>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</si>
  <si>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</si>
  <si>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</si>
  <si>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</si>
  <si>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</si>
  <si>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</si>
  <si>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</si>
  <si>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</si>
  <si>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</si>
  <si>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</si>
  <si>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</si>
  <si>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</si>
  <si>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</si>
  <si>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</si>
  <si>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</si>
  <si>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</si>
  <si>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</si>
  <si>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</si>
  <si>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</si>
  <si>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</si>
  <si>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</si>
  <si>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</si>
  <si>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</si>
  <si>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</si>
  <si>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</si>
  <si>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</si>
  <si>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</si>
  <si>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</si>
  <si>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</si>
  <si>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</si>
  <si>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</si>
  <si>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</si>
  <si>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</si>
  <si>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</si>
  <si>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</si>
  <si>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</si>
  <si>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</si>
  <si>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</si>
  <si>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</si>
  <si>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</si>
  <si>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</si>
  <si>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</si>
  <si>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</si>
  <si>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</si>
  <si>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</si>
  <si>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</si>
  <si>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</si>
  <si>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</si>
  <si>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</si>
  <si>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</si>
  <si>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</si>
  <si>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</si>
  <si>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</si>
  <si>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</si>
  <si>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</si>
  <si>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</si>
  <si>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</si>
  <si>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</si>
  <si>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</si>
  <si>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</si>
  <si>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</si>
  <si>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</si>
  <si>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</si>
  <si>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</si>
  <si>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</si>
  <si>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</si>
  <si>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</si>
  <si>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</si>
  <si>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</si>
  <si>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</si>
  <si>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</si>
  <si>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</si>
  <si>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</si>
  <si>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</si>
  <si>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</si>
  <si>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</si>
  <si>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</si>
  <si>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</si>
  <si>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</si>
  <si>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</si>
  <si>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</si>
  <si>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</si>
  <si>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</si>
  <si>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</si>
  <si>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</si>
  <si>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</si>
  <si>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</si>
  <si>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</si>
  <si>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</si>
  <si>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</si>
  <si>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</si>
  <si>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</si>
  <si>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</si>
  <si>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</si>
  <si>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</si>
  <si>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</si>
  <si>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</si>
  <si>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</si>
  <si>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</si>
  <si>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</si>
  <si>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</si>
  <si>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</si>
  <si>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</si>
  <si>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</si>
  <si>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</si>
  <si>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</si>
  <si>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</si>
  <si>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</si>
  <si>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</si>
  <si>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</si>
  <si>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</si>
  <si>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</si>
  <si>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</si>
  <si>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</si>
  <si>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</si>
  <si>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</si>
  <si>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</si>
  <si>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</si>
  <si>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</si>
  <si>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</si>
  <si>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</si>
  <si>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</si>
  <si>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</si>
  <si>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</si>
  <si>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</si>
  <si>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</si>
  <si>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</si>
  <si>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</si>
  <si>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</si>
  <si>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</si>
  <si>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</si>
  <si>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</si>
  <si>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</si>
  <si>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</si>
  <si>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</si>
  <si>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</si>
  <si>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</si>
  <si>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</si>
  <si>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</si>
  <si>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</si>
  <si>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</si>
  <si>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</si>
  <si>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</si>
  <si>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</si>
  <si>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</si>
  <si>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</si>
  <si>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</si>
  <si>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</si>
  <si>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</si>
  <si>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</si>
  <si>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</si>
  <si>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</si>
  <si>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</si>
  <si>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</si>
  <si>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</si>
  <si>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</si>
  <si>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</si>
  <si>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</si>
  <si>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</si>
  <si>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</si>
  <si>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</si>
  <si>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</si>
  <si>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</si>
  <si>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</si>
  <si>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</si>
  <si>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</si>
  <si>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</si>
  <si>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</si>
  <si>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</si>
  <si>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</si>
  <si>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</si>
  <si>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</si>
  <si>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</si>
  <si>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</si>
  <si>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</si>
  <si>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</si>
  <si>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</si>
  <si>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</si>
  <si>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</si>
  <si>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</si>
  <si>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</si>
  <si>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</si>
  <si>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</si>
  <si>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</si>
  <si>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</si>
  <si>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</si>
  <si>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</si>
  <si>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</si>
  <si>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</si>
  <si>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</si>
  <si>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</si>
  <si>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</si>
  <si>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</si>
  <si>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</si>
  <si>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</si>
  <si>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</si>
  <si>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</si>
  <si>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</si>
  <si>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</si>
  <si>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</si>
  <si>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</si>
  <si>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</si>
  <si>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</si>
  <si>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</si>
  <si>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</si>
  <si>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</si>
  <si>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</si>
  <si>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</si>
  <si>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</si>
  <si>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</si>
  <si>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</si>
  <si>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</si>
  <si>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</si>
  <si>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</si>
  <si>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</si>
  <si>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</si>
  <si>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</si>
  <si>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</si>
  <si>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</si>
  <si>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</si>
  <si>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</si>
  <si>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</si>
  <si>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</si>
  <si>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</si>
  <si>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</si>
  <si>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</si>
  <si>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</si>
  <si>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</si>
  <si>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</si>
  <si>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</si>
  <si>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</si>
  <si>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</si>
  <si>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</si>
  <si>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</si>
  <si>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</si>
  <si>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</si>
  <si>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</si>
  <si>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</si>
  <si>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</si>
  <si>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</si>
  <si>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</si>
  <si>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</si>
  <si>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</si>
  <si>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</si>
  <si>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</si>
  <si>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</si>
  <si>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</si>
  <si>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</si>
  <si>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</si>
  <si>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</si>
  <si>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</si>
  <si>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</si>
  <si>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</si>
  <si>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</si>
  <si>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</si>
  <si>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</si>
  <si>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</si>
  <si>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</si>
  <si>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</si>
  <si>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</si>
  <si>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</si>
  <si>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</si>
  <si>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</si>
  <si>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</si>
  <si>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</si>
  <si>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</si>
  <si>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</si>
  <si>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</si>
  <si>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</si>
  <si>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</si>
  <si>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</si>
  <si>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</si>
  <si>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</si>
  <si>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</si>
  <si>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</si>
  <si>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</si>
  <si>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</si>
  <si>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</si>
  <si>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</si>
  <si>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</si>
  <si>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</si>
  <si>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</si>
  <si>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</si>
  <si>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</si>
  <si>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</si>
  <si>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</si>
  <si>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</si>
  <si>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</si>
  <si>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</si>
  <si>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</si>
  <si>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</si>
  <si>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</si>
  <si>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</si>
  <si>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</si>
  <si>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</si>
  <si>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</si>
  <si>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</si>
  <si>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</si>
  <si>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</si>
  <si>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</si>
  <si>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</si>
  <si>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</si>
  <si>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</si>
  <si>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</si>
  <si>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</si>
  <si>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</si>
  <si>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</si>
  <si>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</si>
  <si>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</si>
  <si>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</si>
  <si>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</si>
  <si>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</si>
  <si>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</si>
  <si>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</si>
  <si>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</si>
  <si>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</si>
  <si>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</si>
  <si>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</si>
  <si>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</si>
  <si>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</si>
  <si>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</si>
  <si>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</si>
  <si>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</si>
  <si>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</si>
  <si>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</si>
  <si>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</si>
  <si>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</si>
  <si>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</si>
  <si>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</si>
  <si>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</si>
  <si>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</si>
  <si>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</si>
  <si>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</si>
  <si>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</si>
  <si>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</si>
  <si>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</si>
  <si>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</si>
  <si>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</si>
  <si>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</si>
  <si>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</si>
  <si>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</si>
  <si>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</si>
  <si>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</si>
  <si>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</si>
  <si>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</si>
  <si>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</si>
  <si>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</si>
  <si>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</si>
  <si>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</si>
  <si>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</si>
  <si>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</si>
  <si>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</si>
  <si>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</si>
  <si>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</si>
  <si>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</si>
  <si>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</si>
  <si>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</si>
  <si>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</si>
  <si>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</si>
  <si>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</si>
  <si>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</si>
  <si>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</si>
  <si>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</si>
  <si>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</si>
  <si>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</si>
  <si>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</si>
  <si>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</si>
  <si>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</si>
  <si>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</si>
  <si>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</si>
  <si>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</si>
  <si>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</si>
  <si>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</si>
  <si>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</si>
  <si>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</si>
  <si>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</si>
  <si>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</si>
  <si>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</si>
  <si>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</si>
  <si>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</si>
  <si>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</si>
  <si>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</si>
  <si>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</si>
  <si>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</si>
  <si>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</si>
  <si>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</si>
  <si>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</si>
  <si>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</si>
  <si>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</si>
  <si>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</si>
  <si>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</si>
  <si>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</si>
  <si>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</si>
  <si>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</si>
  <si>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</si>
  <si>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</si>
  <si>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</si>
  <si>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</si>
  <si>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</si>
  <si>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</si>
  <si>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</si>
  <si>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</si>
  <si>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</si>
  <si>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</si>
  <si>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</si>
  <si>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</si>
  <si>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</si>
  <si>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</si>
  <si>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</si>
  <si>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</si>
  <si>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</si>
  <si>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</si>
  <si>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</si>
  <si>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</si>
  <si>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</si>
  <si>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</si>
  <si>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</si>
  <si>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</si>
  <si>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</si>
  <si>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</si>
  <si>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</si>
  <si>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</si>
  <si>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</si>
  <si>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</si>
  <si>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</si>
  <si>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</si>
  <si>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</si>
  <si>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</si>
  <si>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</si>
  <si>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</si>
  <si>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</si>
  <si>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</si>
  <si>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</si>
  <si>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</si>
  <si>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</si>
  <si>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</si>
  <si>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</si>
  <si>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</si>
  <si>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</si>
  <si>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</si>
  <si>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</si>
  <si>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</si>
  <si>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</si>
  <si>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</si>
  <si>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</si>
  <si>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</si>
  <si>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</si>
  <si>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</si>
  <si>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</si>
  <si>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</si>
  <si>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</si>
  <si>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</si>
  <si>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</si>
  <si>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</si>
  <si>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</si>
  <si>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</si>
  <si>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</si>
  <si>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</si>
  <si>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</si>
  <si>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</si>
  <si>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</si>
  <si>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</si>
  <si>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</si>
  <si>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</si>
  <si>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</si>
  <si>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</si>
  <si>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</si>
  <si>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</si>
  <si>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</si>
  <si>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</si>
  <si>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</si>
  <si>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</si>
  <si>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</si>
  <si>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</si>
  <si>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</si>
  <si>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</si>
  <si>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</si>
  <si>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</si>
  <si>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</si>
  <si>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</si>
  <si>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</si>
  <si>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</si>
  <si>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</si>
  <si>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</si>
  <si>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</si>
  <si>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</si>
  <si>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</si>
  <si>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</si>
  <si>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</si>
  <si>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</si>
  <si>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</si>
  <si>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</si>
  <si>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</si>
  <si>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</si>
  <si>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</si>
  <si>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</si>
  <si>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</si>
  <si>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</si>
  <si>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</si>
  <si>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</si>
  <si>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</si>
  <si>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</si>
  <si>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</si>
  <si>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</si>
  <si>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</si>
  <si>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</si>
  <si>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</si>
  <si>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</si>
  <si>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</si>
  <si>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</si>
  <si>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</si>
  <si>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</si>
  <si>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</si>
  <si>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</si>
  <si>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</si>
  <si>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</si>
  <si>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</si>
  <si>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</si>
  <si>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</si>
  <si>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</si>
  <si>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</si>
  <si>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</si>
  <si>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</si>
  <si>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</si>
  <si>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</si>
  <si>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</si>
  <si>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</si>
  <si>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</si>
  <si>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</si>
  <si>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</si>
  <si>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</si>
  <si>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</si>
  <si>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</si>
  <si>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</si>
  <si>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</si>
  <si>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</si>
  <si>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</si>
  <si>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</si>
  <si>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</si>
  <si>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</si>
  <si>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</si>
  <si>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</si>
  <si>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</si>
  <si>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</si>
  <si>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</si>
  <si>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</si>
  <si>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</si>
  <si>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</si>
  <si>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</si>
  <si>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</si>
  <si>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</si>
  <si>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</si>
  <si>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</si>
  <si>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</si>
  <si>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</si>
  <si>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</si>
  <si>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</si>
  <si>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</si>
  <si>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</si>
  <si>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</si>
  <si>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</si>
  <si>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</si>
  <si>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</si>
  <si>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</si>
  <si>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</si>
  <si>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</si>
  <si>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</si>
  <si>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</si>
  <si>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</si>
  <si>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</si>
  <si>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</si>
  <si>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</si>
  <si>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</si>
  <si>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</si>
  <si>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</si>
  <si>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</si>
  <si>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</si>
  <si>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</si>
  <si>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</si>
  <si>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</si>
  <si>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</si>
  <si>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</si>
  <si>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</si>
  <si>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</si>
  <si>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</si>
  <si>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</si>
  <si>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</si>
  <si>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</si>
  <si>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</si>
  <si>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</si>
  <si>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</si>
  <si>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</si>
  <si>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</si>
  <si>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</si>
  <si>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</si>
  <si>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</si>
  <si>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</si>
  <si>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</si>
  <si>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</si>
  <si>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</si>
  <si>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</si>
  <si>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</si>
  <si>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</si>
  <si>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</si>
  <si>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</si>
  <si>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</si>
  <si>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</si>
  <si>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</si>
  <si>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</si>
  <si>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</si>
  <si>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</si>
  <si>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</si>
  <si>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</si>
  <si>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</si>
  <si>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</si>
  <si>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</si>
  <si>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</si>
  <si>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</si>
  <si>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</si>
  <si>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</si>
  <si>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</si>
  <si>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</si>
  <si>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</si>
  <si>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</si>
  <si>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</si>
  <si>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</si>
  <si>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</si>
  <si>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</si>
  <si>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</si>
  <si>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</si>
  <si>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</si>
  <si>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</si>
  <si>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</si>
  <si>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</si>
  <si>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</si>
  <si>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</si>
  <si>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</si>
  <si>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</si>
  <si>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</si>
  <si>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</si>
  <si>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</si>
  <si>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</si>
  <si>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</si>
  <si>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</si>
  <si>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</si>
  <si>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</si>
  <si>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</si>
  <si>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</si>
  <si>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</si>
  <si>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</si>
  <si>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</si>
  <si>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</si>
  <si>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</si>
  <si>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</si>
  <si>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</si>
  <si>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</si>
  <si>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</si>
  <si>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</si>
  <si>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</si>
  <si>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</si>
  <si>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</si>
  <si>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</si>
  <si>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</si>
  <si>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</si>
  <si>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</si>
  <si>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</si>
  <si>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</si>
  <si>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</si>
  <si>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</si>
  <si>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</si>
  <si>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</si>
  <si>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</si>
  <si>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</si>
  <si>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</si>
  <si>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</si>
  <si>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</si>
  <si>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</si>
  <si>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</si>
  <si>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</si>
  <si>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</si>
  <si>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</si>
  <si>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</si>
  <si>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</si>
  <si>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</si>
  <si>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</si>
  <si>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</si>
  <si>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</si>
  <si>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</si>
  <si>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</si>
  <si>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</si>
  <si>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</si>
  <si>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</si>
  <si>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</si>
  <si>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</si>
  <si>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</si>
  <si>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</si>
  <si>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</si>
  <si>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</si>
  <si>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</si>
  <si>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</si>
  <si>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</si>
  <si>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</si>
  <si>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</si>
  <si>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</si>
  <si>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</si>
  <si>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</si>
  <si>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</si>
  <si>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</si>
  <si>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</si>
  <si>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</si>
  <si>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</si>
  <si>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</si>
  <si>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</si>
  <si>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</si>
  <si>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</si>
  <si>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</si>
  <si>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</si>
  <si>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</si>
  <si>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</si>
  <si>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</si>
  <si>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</si>
  <si>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</si>
  <si>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</si>
  <si>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</si>
  <si>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</si>
  <si>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</si>
  <si>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</si>
  <si>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</si>
  <si>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</si>
  <si>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</si>
  <si>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</si>
  <si>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</si>
  <si>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</si>
  <si>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</si>
  <si>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</si>
  <si>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</si>
  <si>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</si>
  <si>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</si>
  <si>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</si>
  <si>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</si>
  <si>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</si>
  <si>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</si>
  <si>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</si>
  <si>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</si>
  <si>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</si>
  <si>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</si>
  <si>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</si>
  <si>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</si>
  <si>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</si>
  <si>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</si>
  <si>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</si>
  <si>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</si>
  <si>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</si>
  <si>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</si>
  <si>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</si>
  <si>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</si>
  <si>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</si>
  <si>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</si>
  <si>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</si>
  <si>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</si>
  <si>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</si>
  <si>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</si>
  <si>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</si>
  <si>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</si>
  <si>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</si>
  <si>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</si>
  <si>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</si>
  <si>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</si>
  <si>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</si>
  <si>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</si>
  <si>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</si>
  <si>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</si>
  <si>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</si>
  <si>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</si>
  <si>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</si>
  <si>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</si>
  <si>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</si>
  <si>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</si>
  <si>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</si>
  <si>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</si>
  <si>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</si>
  <si>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</si>
  <si>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</si>
  <si>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</si>
  <si>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</si>
  <si>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</si>
  <si>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</si>
  <si>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</si>
  <si>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</si>
  <si>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</si>
  <si>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</si>
  <si>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</si>
  <si>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</si>
  <si>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</si>
  <si>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</si>
  <si>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</si>
  <si>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</si>
  <si>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</si>
  <si>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</si>
  <si>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</si>
  <si>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</si>
  <si>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</si>
  <si>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</si>
  <si>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</si>
  <si>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</si>
  <si>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</si>
  <si>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</si>
  <si>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</si>
  <si>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</si>
  <si>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</si>
  <si>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</si>
  <si>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</si>
  <si>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</si>
  <si>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</si>
  <si>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</si>
  <si>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</si>
  <si>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</si>
  <si>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</si>
  <si>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</si>
  <si>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</si>
  <si>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</si>
  <si>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</si>
  <si>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</si>
  <si>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</si>
  <si>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</si>
  <si>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</si>
  <si>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</si>
  <si>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</si>
  <si>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</si>
  <si>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</si>
  <si>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</si>
  <si>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</si>
  <si>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</si>
  <si>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</si>
  <si>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</si>
  <si>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</si>
  <si>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</si>
  <si>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</si>
  <si>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</si>
  <si>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</si>
  <si>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</si>
  <si>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</si>
  <si>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</si>
  <si>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</si>
  <si>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</si>
  <si>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</si>
  <si>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</si>
  <si>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</si>
  <si>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</si>
  <si>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</si>
  <si>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</si>
  <si>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</si>
  <si>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</si>
  <si>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</si>
  <si>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</si>
  <si>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</si>
  <si>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</si>
  <si>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</si>
  <si>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</si>
  <si>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</si>
  <si>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</si>
  <si>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</si>
  <si>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</si>
  <si>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</si>
  <si>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</si>
  <si>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</si>
  <si>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</si>
  <si>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</si>
  <si>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</si>
  <si>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</si>
  <si>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</si>
  <si>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</si>
  <si>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</si>
  <si>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</si>
  <si>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</si>
  <si>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</si>
  <si>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</si>
  <si>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</si>
  <si>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</si>
  <si>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</si>
  <si>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</si>
  <si>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</si>
  <si>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</si>
  <si>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</si>
  <si>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</si>
  <si>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</si>
  <si>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</si>
  <si>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</si>
  <si>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</si>
  <si>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</si>
  <si>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</si>
  <si>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</si>
  <si>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</si>
  <si>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</si>
  <si>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</si>
  <si>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</si>
  <si>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</si>
  <si>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</si>
  <si>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</si>
  <si>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</si>
  <si>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</si>
  <si>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</si>
  <si>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</si>
  <si>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</si>
  <si>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</si>
  <si>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</si>
  <si>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</si>
  <si>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</si>
  <si>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</si>
  <si>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</si>
  <si>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</si>
  <si>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</si>
  <si>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</si>
  <si>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</si>
  <si>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</si>
  <si>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</si>
  <si>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</si>
  <si>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</si>
  <si>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</si>
  <si>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</si>
  <si>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</si>
  <si>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</si>
  <si>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</si>
  <si>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</si>
  <si>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</si>
  <si>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</si>
  <si>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</si>
  <si>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</si>
  <si>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</si>
  <si>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</si>
  <si>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</si>
  <si>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</si>
  <si>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</si>
  <si>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</si>
  <si>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</si>
  <si>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</si>
  <si>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</si>
  <si>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</si>
  <si>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</si>
  <si>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</si>
  <si>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</si>
  <si>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</si>
  <si>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</si>
  <si>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</si>
  <si>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</si>
  <si>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</si>
  <si>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</si>
  <si>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</si>
  <si>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</si>
  <si>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</si>
  <si>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</si>
  <si>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</si>
  <si>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</si>
  <si>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</si>
  <si>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</si>
  <si>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</si>
  <si>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</si>
  <si>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</si>
  <si>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</si>
  <si>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</si>
  <si>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</si>
  <si>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</si>
  <si>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</si>
  <si>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</si>
  <si>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</si>
  <si>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</si>
  <si>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</si>
  <si>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</si>
  <si>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</si>
  <si>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</si>
  <si>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</si>
  <si>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</si>
  <si>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</si>
  <si>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</si>
  <si>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</si>
  <si>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</si>
  <si>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</si>
  <si>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</si>
  <si>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</si>
  <si>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</si>
  <si>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</si>
  <si>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</si>
  <si>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</si>
  <si>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</si>
  <si>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</si>
  <si>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</si>
  <si>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</si>
  <si>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</si>
  <si>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</si>
  <si>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</si>
  <si>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</si>
  <si>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</si>
  <si>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</si>
  <si>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</si>
  <si>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</si>
  <si>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</si>
  <si>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</si>
  <si>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</si>
  <si>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</si>
  <si>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</si>
  <si>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</si>
  <si>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</si>
  <si>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</si>
  <si>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</si>
  <si>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</si>
  <si>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</si>
  <si>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</si>
  <si>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</si>
  <si>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</si>
  <si>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</si>
  <si>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</si>
  <si>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</si>
  <si>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</si>
  <si>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</si>
  <si>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</si>
  <si>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</si>
  <si>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</si>
  <si>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</si>
  <si>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</si>
  <si>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</si>
  <si>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</si>
  <si>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</si>
  <si>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</si>
  <si>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</si>
  <si>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</si>
  <si>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</si>
  <si>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</si>
  <si>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</si>
  <si>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</si>
  <si>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</si>
  <si>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</si>
  <si>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</si>
  <si>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</si>
  <si>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</si>
  <si>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</si>
  <si>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</si>
  <si>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</si>
  <si>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</si>
  <si>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</si>
  <si>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</si>
  <si>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</si>
  <si>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</si>
  <si>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</si>
  <si>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</si>
  <si>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</si>
  <si>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</si>
  <si>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</si>
  <si>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</si>
  <si>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</si>
  <si>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</si>
  <si>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</si>
  <si>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</si>
  <si>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site down due to Obsolete Faulty modules under arrange</t>
  </si>
  <si>
    <t>PCM-20251115-00002221</t>
  </si>
  <si>
    <t>Site located at Al Qattan Tourist Village with limited access available  from 9 AM to 5 PM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</si>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</sst>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6" totalsRowShown="0" headerRowDxfId="31" dataDxfId="30" headerRowBorderDxfId="28" tableBorderDxfId="29">
  <autoFilter ref="A1:L1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313.83187881944468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45976.780304745371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45976.780304745371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45976.780304745371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45976.780304745371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45976.780304745371</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45976.780304745371</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45976.780304745371</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45976.780304745371</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45976.780304745371</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45976.780304745371</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45976.780304745371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45976.780304745371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45976.780304745371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45976.780304745371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45976.780304745371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45976.780304745371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45976.780304745371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45976.780304745371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45976.780304745371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45976.780304745371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45976.780304745371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45976.780304745371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45976.780304745371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45976.780304745371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45976.780304745371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45976.780304745371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45976.780304745371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45976.780304745371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45976.780304745371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45976.780304745371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45976.780304745371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45976.780304745371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45976.780304745371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45976.780304745371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45976.780304745371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45976.780304745371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45976.780304745371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45976.780304745371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45976.780304745371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45976.780304745371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45976.780304745371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45976.780304745371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45976.780304745371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45976.780304745371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45976.780304745371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45976.780304745371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45976.780304745371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45976.780304745371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45976.780304745371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45976.780304745371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45976.780304745371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45976.780304745371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45976.780304745371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45976.780304745371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45976.780304745371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45976.780304745371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45976.780304745371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45976.780304745371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45976.780304745371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45976.780304745371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45976.780304745371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45976.780304745371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45976.780304745371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45976.780304745371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45976.780304745371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45976.780304745371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45976.780304745371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45976.780304745371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45976.780304745371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45976.780304745371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45976.780304745371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45976.780304745371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45976.780304745371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45976.780304745371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45976.780304745371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45976.780304745371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45976.780304745371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45976.780304745371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45976.780304745371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45976.780304745371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45976.780304745371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45976.780304745371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45976.780304745371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45976.780304745371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45976.780304745371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45976.780304745371</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8C4AAF86-8529-4C79-A627-A1919AF31A80}"/>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151.78046678240935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0.34396215277956799</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5.7214467589801643E-2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45976.780304745371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45976.780304745371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45976.780304745371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45976.780304745371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45976.780304745371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45976.780304745371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45976.780304745371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45976.780304745371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45976.780304745371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45976.780304745371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45976.780304745371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45976.780304745371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45976.780304745371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45976.780304745371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45976.780304745371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45976.780304745371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45976.780304745371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45976.780304745371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45976.780304745371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45976.780304745371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45976.780304745371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45976.780304745371</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45976.780304745371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45976.780304745371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45976.780304745371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45976.780304745371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45976.780304745371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45976.780304745371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45976.780304745371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45976.780304745371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45976.780304745371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45976.780304745371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45976.780304745371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45976.780304745371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45976.780304745371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45976.780304745371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45976.780304745371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45976.780304745371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45976.780304745371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45976.780304745371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45976.780304745371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45976.780304745371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45976.780304745371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45976.780304745371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45976.780304745371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45976.780304745371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45976.780304745371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45976.780304745371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45976.780304745371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45976.780304745371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45976.780304745371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45976.780304745371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45976.780304745371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45976.780304745371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45976.780304745371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45976.780304745371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45976.780304745371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45976.780304745371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45976.780304745371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45976.780304745371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45976.780304745371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45976.780304745371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45976.780304745371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45976.780304745371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45976.780304745371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45976.780304745371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45976.780304745371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45976.780304745371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45976.780304745371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45976.780304745371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45976.780304745371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45976.780304745371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45976.780304745371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45976.780304745371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45976.780304745371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45976.780304745371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45976.780304745371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45976.780304745371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45976.780304745371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45976.780304745371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45976.780304745371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45976.780304745371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45976.780304745371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45976.780304745371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45976.780304745371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45976.780304745371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45976.780304745371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45976.780304745371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45976.780304745371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45976.780304745371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45976.780304745371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45976.780304745371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45976.780304745371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45976.780304745371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45976.780304745371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45976.780304745371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45976.780304745371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45976.780304745371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45976.780304745371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45976.780304745371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45976.780304745371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45976.780304745371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45976.780304745371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45976.780304745371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45976.780304745371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45976.780304745371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45976.780304745371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45976.780304745371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45976.780304745371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45976.780304745371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45976.780304745371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45976.780304745371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45976.780304745371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45976.780304745371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45976.780304745371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45976.780304745371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45976.780304745371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45976.780304745371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45976.780304745371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45976.780304745371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45976.780304745371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45976.780304745371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45976.780304745371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45976.780304745371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45976.780304745371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45976.780304745371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45976.780304745371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45976.780304745371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45976.780304745371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45976.780304745371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45976.780304745371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45976.780304745371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45976.780304745371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45976.780304745371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45976.780304745371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45976.780304745371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45976.780304745371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45976.780304745371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45976.780304745371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45976.780304745371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45976.780304745371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45976.780304745371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45976.780304745371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45976.780304745371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45976.780304745371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45976.780304745371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45976.780304745371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45976.780304745371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45976.780304745371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45976.780304745371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45976.780304745371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45976.780304745371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45976.780304745371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45976.780304745371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45976.780304745371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45976.780304745371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45976.780304745371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45976.780304745371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45976.780304745371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45976.780304745371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45976.780304745371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45976.780304745371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45976.780304745371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45976.780304745371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45976.780304745371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45976.780304745371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45976.780304745371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45976.780304745371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45976.780304745371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45976.780304745371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45976.780304745371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45976.780304745371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45976.780304745371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45976.780304745371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45976.780304745371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45976.780304745371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45976.780304745371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45976.780304745371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45976.780304745371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45976.780304745371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45976.780304745371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45976.780304745371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45976.780304745371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45976.780304745371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45976.780304745371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45976.780304745371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45976.780304745371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45976.780304745371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45976.780304745371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45976.780304745371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45976.780304745371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45976.780304745371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45976.780304745371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45976.780304745371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45976.780304745371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45976.780304745371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45976.780304745371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45976.780304745371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45976.780304745371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45976.780304745371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45976.780304745371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45976.780304745371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45976.780304745371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45976.780304745371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45976.780304745371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45976.780304745371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45976.780304745371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45976.780304745371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45976.780304745371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45976.780304745371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45976.780304745371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45976.780304745371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45976.780304745371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45976.780304745371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45976.780304745371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45976.780304745371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45976.780304745371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45976.780304745371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45976.780304745371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45976.780304745371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45976.780304745371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45976.780304745371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45976.780304745371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45976.780304745371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45976.780304745371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45976.780304745371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45976.780304745371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45976.780304745371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45976.780304745371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45976.780304745371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45976.780304745371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45976.780304745371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45976.780304745371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45976.780304745371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45976.780304745371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45976.780304745371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45976.780304745371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45976.780304745371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45976.780304745371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45976.780304745371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45976.780304745371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45976.780304745371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45976.780304745371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45976.780304745371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45976.780304745371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45976.780304745371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45976.780304745371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45976.780304745371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45976.780304745371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45976.780304745371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45976.780304745371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45976.780304745371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45976.780304745371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45976.780304745371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45976.780304745371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45976.780304745371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45976.780304745371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45976.780304745371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45976.780304745371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45976.780304745371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45976.780304745371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45976.780304745371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45976.780304745371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45976.780304745371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45976.780304745371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45976.780304745371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45976.780304745371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45976.780304745371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45976.780304745371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45976.780304745371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45976.780304745371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45976.780304745371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45976.780304745371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45976.780304745371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45976.780304745371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45976.780304745371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45976.780304745371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45976.780304745371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45976.780304745371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45976.780304745371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45976.780304745371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45976.780304745371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45976.780304745371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45976.780304745371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45976.780304745371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45976.780304745371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45976.780304745371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45976.780304745371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45976.780304745371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45976.780304745371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45976.780304745371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45976.780304745371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45976.780304745371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45976.780304745371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45976.780304745371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45976.780304745371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45976.780304745371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45976.780304745371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45976.780304745371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45976.780304745371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45976.780304745371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45976.780304745371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45976.780304745371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45976.780304745371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45976.780304745371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45976.780304745371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45976.780304745371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45976.780304745371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45976.780304745371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45976.780304745371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45976.780304745371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45976.780304745371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45976.780304745371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45976.780304745371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45976.780304745371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45976.780304745371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45976.780304745371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45976.780304745371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45976.780304745371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45976.780304745371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45976.780304745371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45976.780304745371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45976.780304745371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45976.780304745371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45976.780304745371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45976.780304745371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45976.780304745371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45976.780304745371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45976.780304745371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45976.780304745371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45976.780304745371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45976.780304745371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45976.780304745371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45976.780304745371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45976.780304745371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45976.780304745371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45976.780304745371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45976.780304745371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45976.780304745371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45976.780304745371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45976.780304745371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45976.780304745371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45976.780304745371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45976.780304745371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45976.780304745371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45976.780304745371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45976.780304745371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45976.780304745371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45976.780304745371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45976.780304745371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45976.780304745371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45976.780304745371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45976.780304745371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45976.780304745371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45976.780304745371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45976.780304745371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45976.780304745371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45976.780304745371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45976.780304745371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45976.780304745371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45976.780304745371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45976.780304745371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45976.780304745371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45976.780304745371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45976.780304745371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45976.780304745371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45976.780304745371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45976.780304745371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45976.780304745371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45976.780304745371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45976.780304745371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45976.780304745371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45976.780304745371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45976.780304745371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45976.780304745371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45976.780304745371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45976.780304745371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45976.780304745371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45976.780304745371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45976.780304745371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45976.780304745371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45976.780304745371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45976.780304745371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45976.780304745371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45976.780304745371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45976.780304745371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45976.780304745371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45976.780304745371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45976.780304745371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45976.780304745371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45976.780304745371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45976.780304745371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45976.780304745371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45976.780304745371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45976.780304745371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45976.780304745371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45976.780304745371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45976.780304745371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45976.780304745371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45976.780304745371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45976.780304745371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45976.780304745371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45976.780304745371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45976.780304745371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45976.780304745371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45976.780304745371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45976.780304745371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45976.780304745371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45976.780304745371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45976.780304745371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45976.780304745371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45976.780304745371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45976.780304745371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45976.780304745371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45976.780304745371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45976.780304745371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45976.780304745371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45976.780304745371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45976.780304745371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45976.780304745371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45976.780304745371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45976.780304745371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45976.780304745371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45976.780304745371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45976.780304745371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45976.780304745371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45976.780304745371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45976.780304745371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45976.780304745371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45976.780304745371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45976.780304745371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45976.780304745371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45976.780304745371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45976.780304745371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45976.780304745371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45976.780304745371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45976.780304745371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45976.780304745371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45976.780304745371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45976.780304745371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45976.780304745371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45976.780304745371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45976.780304745371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45976.780304745371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45976.780304745371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45976.780304745371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45976.780304745371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45976.780304745371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45976.780304745371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45976.780304745371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45976.780304745371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45976.780304745371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45976.780304745371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45976.780304745371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45976.780304745371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45976.780304745371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45976.780304745371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45976.780304745371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45976.780304745371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45976.780304745371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45976.780304745371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45976.780304745371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45976.780304745371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45976.780304745371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45976.780304745371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45976.780304745371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45976.780304745371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45976.780304745371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45976.780304745371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45976.780304745371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45976.780304745371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45976.780304745371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45976.780304745371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45976.780304745371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45976.780304745371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45976.780304745371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45976.780304745371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45976.780304745371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45976.780304745371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45976.780304745371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45976.780304745371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45976.780304745371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45976.780304745371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45976.780304745371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45976.780304745371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45976.780304745371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45976.780304745371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45976.780304745371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45976.780304745371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45976.780304745371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45976.780304745371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45976.780304745371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45976.780304745371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45976.780304745371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45976.780304745371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45976.780304745371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45976.780304745371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45976.780304745371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45976.780304745371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45976.780304745371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45976.780304745371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45976.780304745371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45976.780304745371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45976.780304745371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45976.780304745371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45976.780304745371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45976.780304745371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45976.780304745371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45976.780304745371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45976.780304745371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45976.780304745371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45976.780304745371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45976.780304745371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45976.780304745371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45976.780304745371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45976.780304745371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45976.780304745371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45976.780304745371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45976.780304745371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45976.780304745371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45976.780304745371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45976.780304745371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45976.780304745371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45976.780304745371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45976.780304745371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45976.780304745371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45976.780304745371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45976.780304745371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45976.780304745371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45976.780304745371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45976.780304745371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45976.780304745371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45976.780304745371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45976.780304745371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45976.780304745371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45976.780304745371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45976.780304745371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45976.780304745371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45976.780304745371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45976.780304745371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45976.780304745371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45976.780304745371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45976.780304745371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45976.780304745371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45976.780304745371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45976.780304745371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45976.780304745371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45976.780304745371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45976.780304745371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45976.780304745371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45976.780304745371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45976.780304745371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45976.780304745371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45976.780304745371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45976.780304745371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45976.780304745371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45976.780304745371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45976.780304745371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45976.780304745371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45976.780304745371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45976.780304745371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45976.780304745371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45976.780304745371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45976.780304745371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45976.780304745371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45976.780304745371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45976.780304745371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45976.780304745371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45976.780304745371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45976.780304745371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45976.780304745371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45976.780304745371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45976.780304745371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45976.780304745371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45976.780304745371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45976.780304745371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45976.780304745371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45976.780304745371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45976.780304745371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45976.780304745371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45976.780304745371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45976.780304745371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45976.780304745371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45976.780304745371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45976.780304745371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45976.780304745371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45976.780304745371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45976.780304745371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45976.780304745371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45976.780304745371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45976.780304745371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45976.780304745371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45976.780304745371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45976.780304745371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45976.780304745371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45976.780304745371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45976.780304745371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45976.780304745371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45976.780304745371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45976.780304745371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45976.780304745371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45976.780304745371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45976.780304745371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45976.780304745371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45976.780304745371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45976.780304745371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45976.780304745371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45976.780304745371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45976.780304745371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45976.780304745371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45976.780304745371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45976.780304745371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45976.780304745371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45976.780304745371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45976.780304745371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45976.780304745371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45976.780304745371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45976.780304745371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45976.780304745371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45976.780304745371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45976.780304745371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45976.780304745371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45976.780304745371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45976.780304745371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45976.780304745371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45976.780304745371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45976.780304745371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45976.780304745371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45976.780304745371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45976.780304745371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45976.780304745371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45976.780304745371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45976.780304745371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45976.780304745371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45976.780304745371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45976.780304745371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45976.780304745371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45976.780304745371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45976.780304745371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45976.780304745371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45976.780304745371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45976.780304745371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45976.780304745371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45976.780304745371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45976.780304745371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45976.780304745371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45976.780304745371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45976.780304745371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45976.780304745371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45976.780304745371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45976.780304745371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45976.780304745371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45976.780304745371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45976.780304745371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45976.780304745371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45976.780304745371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45976.780304745371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45976.780304745371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45976.780304745371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45976.780304745371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45976.780304745371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45976.780304745371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45976.780304745371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45976.780304745371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45976.780304745371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45976.780304745371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45976.780304745371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45976.780304745371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45976.780304745371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45976.780304745371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45976.780304745371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45976.780304745371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45976.780304745371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45976.780304745371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45976.780304745371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45976.780304745371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45976.780304745371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45976.780304745371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45976.780304745371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45976.780304745371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45976.780304745371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45976.780304745371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45976.780304745371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45976.780304745371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45976.780304745371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45976.780304745371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45976.780304745371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45976.780304745371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45976.780304745371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45976.780304745371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45976.780304745371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45976.780304745371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45976.780304745371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45976.780304745371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45976.780304745371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45976.780304745371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45976.780304745371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45976.780304745371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45976.780304745371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45976.780304745371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45976.780304745371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45976.780304745371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45976.780304745371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45976.780304745371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45976.780304745371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45976.780304745371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45976.780304745371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45976.780304745371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45976.780304745371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45976.780304745371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45976.780304745371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45976.780304745371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45976.780304745371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45976.780304745371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45976.780304745371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45976.780304745371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45976.780304745371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45976.780304745371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45976.780304745371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45976.780304745371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45976.780304745371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45976.780304745371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45976.780304745371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45976.780304745371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45976.780304745371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45976.780304745371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45976.780304745371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45976.780304745371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45976.780304745371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45976.780304745371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45976.780304745371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45976.780304745371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45976.780304745371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45976.780304745371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45976.780304745371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45976.780304745371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45976.780304745371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45976.780304745371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45976.780304745371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45976.780304745371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45976.780304745371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45976.780304745371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45976.780304745371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45976.780304745371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45976.780304745371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45976.780304745371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45976.780304745371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45976.780304745371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45976.780304745371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45976.780304745371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45976.780304745371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45976.780304745371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45976.780304745371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45976.780304745371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45976.780304745371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45976.780304745371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45976.780304745371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45976.780304745371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45976.780304745371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45976.780304745371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45976.780304745371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45976.780304745371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45976.780304745371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45976.780304745371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45976.780304745371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45976.780304745371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45976.780304745371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45976.780304745371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45976.780304745371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45976.780304745371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45976.780304745371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45976.780304745371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45976.780304745371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45976.780304745371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45976.780304745371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45976.780304745371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45976.780304745371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45976.780304745371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45976.780304745371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45976.780304745371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45976.780304745371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45976.780304745371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45976.780304745371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45976.780304745371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45976.780304745371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45976.780304745371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45976.780304745371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45976.780304745371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45976.780304745371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45976.780304745371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45976.780304745371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45976.780304745371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45976.780304745371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45976.780304745371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45976.780304745371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45976.780304745371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45976.780304745371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45976.780304745371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45976.780304745371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45976.780304745371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45976.780304745371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45976.780304745371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45976.780304745371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45976.780304745371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45976.780304745371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45976.780304745371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45976.780304745371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45976.780304745371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45976.780304745371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45976.780304745371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45976.780304745371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45976.780304745371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45976.780304745371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45976.780304745371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45976.780304745371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45976.780304745371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45976.780304745371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45976.780304745371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45976.780304745371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45976.780304745371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45976.780304745371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45976.780304745371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45976.780304745371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45976.780304745371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45976.780304745371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45976.780304745371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45976.780304745371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45976.780304745371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45976.780304745371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45976.780304745371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45976.780304745371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45976.780304745371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45976.780304745371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45976.780304745371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45976.780304745371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45976.780304745371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45976.780304745371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45976.780304745371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45976.780304745371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45976.780304745371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45976.780304745371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45976.780304745371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45976.780304745371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45976.780304745371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45976.780304745371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45976.780304745371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45976.780304745371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45976.780304745371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45976.780304745371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45976.780304745371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45976.780304745371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45976.780304745371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45976.780304745371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45976.780304745371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45976.780304745371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45976.780304745371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45976.780304745371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45976.780304745371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45976.780304745371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45976.780304745371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45976.780304745371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45976.780304745371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45976.780304745371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45976.780304745371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45976.780304745371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45976.780304745371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45976.780304745371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45976.780304745371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45976.780304745371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45976.780304745371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45976.780304745371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45976.780304745371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45976.780304745371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45976.780304745371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45976.780304745371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45976.780304745371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45976.780304745371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45976.780304745371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45976.780304745371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45976.780304745371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45976.780304745371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45976.780304745371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45976.780304745371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45976.780304745371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45976.780304745371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45976.780304745371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45976.780304745371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45976.780304745371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45976.780304745371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45976.780304745371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45976.780304745371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45976.780304745371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45976.780304745371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45976.780304745371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45976.780304745371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45976.780304745371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45976.780304745371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45976.780304745371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45976.780304745371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45976.780304745371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45976.780304745371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45976.780304745371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45976.780304745371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45976.780304745371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45976.780304745371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45976.780304745371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45976.780304745371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45976.780304745371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45976.780304745371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45976.780304745371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45976.780304745371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45976.780304745371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45976.780304745371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45976.780304745371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45976.780304745371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45976.780304745371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45976.780304745371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45976.780304745371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45976.780304745371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45976.780304745371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45976.780304745371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45976.780304745371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45976.780304745371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45976.780304745371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45976.780304745371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45976.780304745371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45976.780304745371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45976.780304745371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45976.780304745371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45976.780304745371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45976.780304745371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45976.780304745371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45976.780304745371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45976.780304745371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45976.780304745371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45976.780304745371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45976.780304745371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45976.780304745371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45976.780304745371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45976.780304745371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45976.780304745371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45976.780304745371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45976.780304745371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45976.780304745371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45976.780304745371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45976.780304745371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45976.780304745371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45976.780304745371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45976.780304745371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45976.780304745371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45976.780304745371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45976.780304745371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45976.780304745371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45976.780304745371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45976.780304745371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45976.780304745371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45976.780304745371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45976.780304745371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45976.780304745371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45976.780304745371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45976.780304745371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45976.780304745371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45976.780304745371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45976.780304745371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45976.780304745371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45976.780304745371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45976.780304745371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45976.780304745371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45976.780304745371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45976.780304745371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45976.780304745371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45976.780304745371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45976.780304745371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45976.780304745371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45976.780304745371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45976.780304745371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45976.780304745371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45976.780304745371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45976.780304745371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45976.780304745371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45976.780304745371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45976.780304745371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45976.780304745371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45976.780304745371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45976.780304745371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45976.780304745371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45976.780304745371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45976.780304745371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45976.780304745371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45976.780304745371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45976.780304745371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45976.780304745371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45976.780304745371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45976.780304745371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45976.780304745371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45976.780304745371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45976.780304745371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45976.780304745371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45976.780304745371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45976.780304745371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45976.780304745371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45976.780304745371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45976.780304745371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45976.780304745371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45976.780304745371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45976.780304745371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45976.780304745371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45976.780304745371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45976.780304745371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45976.780304745371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45976.780304745371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45976.780304745371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45976.780304745371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45976.780304745371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45976.780304745371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45976.780304745371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45976.780304745371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273.29958715277462</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0.32829085647972533</v>
      </c>
      <c r="H3" s="96">
        <v>45976.444687499999</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34317</v>
      </c>
      <c r="E4" s="95" t="s">
        <v>39021</v>
      </c>
      <c r="F4" s="96">
        <v>45976.589108796295</v>
      </c>
      <c r="G4" s="97">
        <f ca="1">IFERROR(NOW()-F4,"")</f>
        <v>0.1911959490753361</v>
      </c>
      <c r="H4" s="96">
        <v>45976.583136574074</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2</v>
      </c>
      <c r="D5" s="92" t="s">
        <v>34889</v>
      </c>
      <c r="E5" s="95" t="s">
        <v>39021</v>
      </c>
      <c r="F5" s="96">
        <v>45976.666539351849</v>
      </c>
      <c r="G5" s="97">
        <f ca="1">IFERROR(NOW()-F5,"")</f>
        <v>0.11376539352204418</v>
      </c>
      <c r="H5" s="96">
        <v>45976.617766203701</v>
      </c>
      <c r="I5" s="135" t="str">
        <f>IFERROR(VLOOKUP(D5,DB!A:F,6,0),"")</f>
        <v>SCECO</v>
      </c>
      <c r="J5" s="135" t="str">
        <f>IFERROR(VLOOKUP(D5,DB!A:G,7,0),"")</f>
        <v>Vandalized</v>
      </c>
      <c r="K5" s="98" t="s">
        <v>39118</v>
      </c>
      <c r="L5" s="92" t="str">
        <f>IFERROR(VLOOKUP(D5,DB!A:I,9,0),"")</f>
        <v>Latis</v>
      </c>
    </row>
    <row r="6" spans="1:16" ht="15" customHeight="1">
      <c r="A6" s="135" t="s">
        <v>39119</v>
      </c>
      <c r="B6" s="135" t="str">
        <f>IFERROR(VLOOKUP(D6,DB!A:K,11,0),"")</f>
        <v>R4</v>
      </c>
      <c r="C6" s="94">
        <v>1</v>
      </c>
      <c r="D6" s="92" t="s">
        <v>32088</v>
      </c>
      <c r="E6" s="95" t="s">
        <v>39021</v>
      </c>
      <c r="F6" s="96">
        <v>45976.742175925923</v>
      </c>
      <c r="G6" s="97">
        <f ca="1">IFERROR(NOW()-F6,"")</f>
        <v>3.8128819447592832E-2</v>
      </c>
      <c r="H6" s="96">
        <v>45976.727743055555</v>
      </c>
      <c r="I6" s="135" t="str">
        <f>IFERROR(VLOOKUP(D6,DB!A:F,6,0),"")</f>
        <v>SCECO</v>
      </c>
      <c r="J6" s="135" t="str">
        <f>IFERROR(VLOOKUP(D6,DB!A:G,7,0),"")</f>
        <v>Dead</v>
      </c>
      <c r="K6" s="98" t="s">
        <v>39120</v>
      </c>
      <c r="L6" s="92" t="str">
        <f>IFERROR(VLOOKUP(D6,DB!A:I,9,0),"")</f>
        <v>Latis</v>
      </c>
    </row>
    <row r="7" spans="1:16" ht="15" customHeight="1">
      <c r="A7" s="135"/>
      <c r="B7" s="135" t="str">
        <f>IFERROR(VLOOKUP(D7,DB!A:K,11,0),"")</f>
        <v/>
      </c>
      <c r="C7" s="94"/>
      <c r="D7" s="92"/>
      <c r="E7" s="95"/>
      <c r="F7" s="96"/>
      <c r="G7" s="97">
        <f ca="1">IFERROR(NOW()-F7,"")</f>
        <v>45976.780304745371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45976.780304745371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45976.780304745371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45976.780304745371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45976.780304745371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45976.780304745371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45976.780304745371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45976.780304745371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45976.780304745371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45976.780304745371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45976.780304745371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45976.780304745371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45976.780304745371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45976.780304745371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45976.780304745371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45976.780304745371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45976.780304745371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45976.780304745371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45976.780304745371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45976.780304745371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45976.780304745371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45976.780304745371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45976.780304745371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45976.780304745371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45976.780304745371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45976.780304745371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45976.780304745371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45976.780304745371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45976.780304745371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45976.780304745371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45976.780304745371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45976.780304745371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45976.780304745371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45976.780304745371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45976.780304745371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45976.780304745371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45976.780304745371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45976.780304745371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45976.780304745371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45976.780304745371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45976.780304745371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45976.780304745371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45976.780304745371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45976.780304745371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45976.780304745371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45976.780304745371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45976.780304745371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45976.780304745371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45976.780304745371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45976.780304745371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45976.780304745371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45976.780304745371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45976.780304745371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45976.780304745371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45976.780304745371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45976.780304745371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45976.780304745371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45976.780304745371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45976.780304745371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45976.780304745371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45976.780304745371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45976.780304745371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45976.780304745371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45976.780304745371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45976.780304745371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45976.780304745371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45976.780304745371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45976.780304745371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45976.780304745371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45976.780304745371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45976.780304745371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45976.780304745371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45976.780304745371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45976.780304745371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45976.780304745371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45976.780304745371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45976.780304745371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45976.780304745371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45976.780304745371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45976.780304745371</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6"/>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84.948244560182502</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50.591427430554177</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 ca="1" si="1">IFERROR(NOW()-F4,"")</f>
        <v>28.119193634258409</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38409</v>
      </c>
      <c r="E6" s="124" t="s">
        <v>39021</v>
      </c>
      <c r="F6" s="124"/>
      <c r="G6" s="126">
        <f t="shared" ref="G6:G39" ca="1" si="2">IFERROR(NOW()-F6,"")</f>
        <v>45976.780304745371</v>
      </c>
      <c r="H6" s="125">
        <v>45976.36105324074</v>
      </c>
      <c r="I6" s="124" t="str">
        <f>IFERROR(VLOOKUP(D6,DB!A:F,6,0),"")</f>
        <v>SCECO</v>
      </c>
      <c r="J6" s="124" t="str">
        <f>IFERROR(VLOOKUP(D6,DB!A:G,7,0),"")</f>
        <v>Good</v>
      </c>
      <c r="K6" s="124" t="s">
        <v>39130</v>
      </c>
      <c r="L6" s="124" t="str">
        <f>IFERROR(VLOOKUP(D6,DB!A:I,9,0),"")</f>
        <v>Latis</v>
      </c>
    </row>
    <row r="7" spans="1:13" ht="30.75">
      <c r="A7" s="124" t="s">
        <v>39129</v>
      </c>
      <c r="B7" s="124" t="str">
        <f>IFERROR(VLOOKUP(D7,DB!A:K,11,0),"")</f>
        <v>R5</v>
      </c>
      <c r="C7" s="124">
        <v>3</v>
      </c>
      <c r="D7" s="124" t="s">
        <v>38148</v>
      </c>
      <c r="E7" s="124" t="s">
        <v>39021</v>
      </c>
      <c r="F7" s="124"/>
      <c r="G7" s="126">
        <f t="shared" ca="1" si="2"/>
        <v>45976.780304745371</v>
      </c>
      <c r="H7" s="125">
        <v>45976.442164351851</v>
      </c>
      <c r="I7" s="124" t="str">
        <f>IFERROR(VLOOKUP(D7,DB!A:F,6,0),"")</f>
        <v>SCECO</v>
      </c>
      <c r="J7" s="124" t="str">
        <f>IFERROR(VLOOKUP(D7,DB!A:G,7,0),"")</f>
        <v>Haj Removal</v>
      </c>
      <c r="K7" s="124" t="s">
        <v>39131</v>
      </c>
      <c r="L7" s="124" t="str">
        <f>IFERROR(VLOOKUP(D7,DB!A:I,9,0),"")</f>
        <v>Latis</v>
      </c>
    </row>
    <row r="8" spans="1:13" ht="30.75">
      <c r="A8" s="124" t="s">
        <v>39129</v>
      </c>
      <c r="B8" s="124" t="str">
        <f>IFERROR(VLOOKUP(D8,DB!A:K,11,0),"")</f>
        <v>R5</v>
      </c>
      <c r="C8" s="124">
        <v>2</v>
      </c>
      <c r="D8" s="124" t="s">
        <v>38268</v>
      </c>
      <c r="E8" s="124" t="s">
        <v>39021</v>
      </c>
      <c r="F8" s="124"/>
      <c r="G8" s="126">
        <f t="shared" ca="1" si="2"/>
        <v>45976.780304745371</v>
      </c>
      <c r="H8" s="158">
        <v>45976.54896990741</v>
      </c>
      <c r="I8" s="124" t="str">
        <f>IFERROR(VLOOKUP(D8,DB!A:F,6,0),"")</f>
        <v>SCECO</v>
      </c>
      <c r="J8" s="124" t="str">
        <f>IFERROR(VLOOKUP(D8,DB!A:G,7,0),"")</f>
        <v>Good</v>
      </c>
      <c r="K8" s="124" t="s">
        <v>39131</v>
      </c>
      <c r="L8" s="124" t="str">
        <f>IFERROR(VLOOKUP(D8,DB!A:I,9,0),"")</f>
        <v>Latis</v>
      </c>
    </row>
    <row r="9" spans="1:13">
      <c r="A9" s="124" t="s">
        <v>39129</v>
      </c>
      <c r="B9" s="124" t="str">
        <f>IFERROR(VLOOKUP(D9,DB!A:K,11,0),"")</f>
        <v>R5</v>
      </c>
      <c r="C9" s="124">
        <v>1</v>
      </c>
      <c r="D9" s="124" t="s">
        <v>33353</v>
      </c>
      <c r="E9" s="124" t="s">
        <v>39021</v>
      </c>
      <c r="F9" s="124"/>
      <c r="G9" s="126">
        <f t="shared" ca="1" si="2"/>
        <v>45976.780304745371</v>
      </c>
      <c r="H9" s="158">
        <v>45976.567210648151</v>
      </c>
      <c r="I9" s="124" t="str">
        <f>IFERROR(VLOOKUP(D9,DB!A:F,6,0),"")</f>
        <v>SCECO</v>
      </c>
      <c r="J9" s="124" t="str">
        <f>IFERROR(VLOOKUP(D9,DB!A:G,7,0),"")</f>
        <v>Weak</v>
      </c>
      <c r="K9" s="124" t="s">
        <v>39132</v>
      </c>
      <c r="L9" s="124" t="str">
        <f>IFERROR(VLOOKUP(D9,DB!A:I,9,0),"")</f>
        <v>Latis</v>
      </c>
    </row>
    <row r="10" spans="1:13">
      <c r="A10" s="124"/>
      <c r="B10" s="124" t="str">
        <f>IFERROR(VLOOKUP(D10,DB!A:K,11,0),"")</f>
        <v/>
      </c>
      <c r="C10" s="124"/>
      <c r="D10" s="124"/>
      <c r="E10" s="124"/>
      <c r="F10" s="124"/>
      <c r="G10" s="126">
        <f t="shared" ca="1" si="2"/>
        <v>45976.780304745371</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45976.780304745371</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45976.780304745371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45976.780304745371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45976.780304745371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45976.780304745371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45976.780304745371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45976.780304745371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45976.780304745371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45976.780304745371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45976.780304745371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45976.780304745371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45976.780304745371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45976.780304745371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45976.780304745371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45976.780304745371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45976.780304745371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45976.780304745371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45976.780304745371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45976.780304745371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45976.780304745371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45976.780304745371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45976.780304745371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45976.780304745371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45976.780304745371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45976.780304745371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45976.780304745371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45976.780304745371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45976.780304745371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45976.780304745371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ref="G40:G103" ca="1" si="3">IFERROR(NOW()-F40,"")</f>
        <v>45976.780304745371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45976.780304745371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45976.780304745371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45976.780304745371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45976.780304745371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45976.780304745371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45976.780304745371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45976.780304745371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45976.780304745371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45976.780304745371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45976.780304745371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45976.780304745371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45976.780304745371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45976.780304745371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45976.780304745371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45976.780304745371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45976.780304745371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45976.780304745371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45976.780304745371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45976.780304745371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45976.780304745371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45976.780304745371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45976.780304745371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45976.780304745371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45976.780304745371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45976.780304745371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45976.780304745371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45976.780304745371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45976.780304745371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45976.780304745371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45976.780304745371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45976.780304745371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45976.780304745371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45976.780304745371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45976.780304745371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45976.780304745371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45976.780304745371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45976.780304745371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45976.780304745371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45976.780304745371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45976.780304745371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45976.780304745371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45976.780304745371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45976.780304745371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45976.780304745371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45976.780304745371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45976.780304745371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45976.780304745371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45976.780304745371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45976.780304745371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45976.780304745371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45976.780304745371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45976.780304745371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45976.780304745371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45976.780304745371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45976.780304745371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45976.780304745371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45976.780304745371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45976.780304745371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45976.780304745371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45976.780304745371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45976.780304745371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45976.780304745371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45976.780304745371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4">IFERROR(NOW()-F104,"")</f>
        <v>45976.780304745371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45976.780304745371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45976.780304745371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45976.780304745371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45976.780304745371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45976.780304745371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45976.780304745371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45976.780304745371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45976.780304745371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45976.780304745371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45976.780304745371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45976.780304745371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45976.780304745371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45976.780304745371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45976.780304745371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45976.780304745371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45976.780304745371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45976.780304745371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45976.780304745371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45976.780304745371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45976.780304745371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45976.780304745371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45976.780304745371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45976.780304745371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45976.780304745371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45976.780304745371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45976.780304745371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45976.780304745371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45976.780304745371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45976.780304745371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45976.780304745371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45976.780304745371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45976.780304745371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45976.780304745371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45976.780304745371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45976.780304745371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45976.780304745371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45976.780304745371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45976.780304745371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45976.780304745371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45976.780304745371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45976.780304745371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45976.780304745371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45976.780304745371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45976.780304745371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45976.780304745371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45976.780304745371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45976.780304745371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45976.780304745371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45976.780304745371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45976.780304745371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45976.780304745371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45976.780304745371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45976.780304745371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45976.780304745371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45976.780304745371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45976.780304745371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45976.780304745371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45976.780304745371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45976.780304745371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45976.780304745371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45976.780304745371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45976.780304745371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45976.780304745371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5">IFERROR(NOW()-F168,"")</f>
        <v>45976.780304745371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45976.780304745371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45976.780304745371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45976.780304745371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45976.780304745371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45976.780304745371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45976.780304745371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45976.780304745371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45976.780304745371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45976.780304745371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45976.780304745371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45976.780304745371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45976.780304745371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45976.780304745371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45976.780304745371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45976.780304745371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45976.780304745371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45976.780304745371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45976.780304745371</v>
      </c>
      <c r="H186" s="124"/>
      <c r="I186" s="124" t="str">
        <f>IFERROR(VLOOKUP(D186,DB!A:F,6,0),"")</f>
        <v/>
      </c>
      <c r="J186" s="124" t="str">
        <f>IFERROR(VLOOKUP(D186,DB!A:G,7,0),"")</f>
        <v/>
      </c>
      <c r="K186" s="124"/>
      <c r="L186" s="124" t="str">
        <f>IFERROR(VLOOKUP(D186,DB!A:I,9,0),"")</f>
        <v/>
      </c>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sheetData>
  <dataValidations count="2">
    <dataValidation allowBlank="1" showInputMessage="1" showErrorMessage="1" sqref="E1" xr:uid="{920C6338-E771-4DAE-8C89-92A9093EA4DE}"/>
    <dataValidation type="list" allowBlank="1" showInputMessage="1" showErrorMessage="1" sqref="E2:E1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45976.780304745371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45976.780304745371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45976.780304745371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45976.780304745371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45976.780304745371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45976.780304745371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45976.780304745371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45976.780304745371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45976.780304745371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45976.780304745371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45976.780304745371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45976.780304745371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45976.780304745371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45976.780304745371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45976.780304745371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45976.780304745371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45976.780304745371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45976.780304745371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45976.780304745371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45976.780304745371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45976.780304745371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45976.780304745371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45976.780304745371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45976.780304745371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45976.780304745371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45976.780304745371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45976.780304745371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45976.780304745371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45976.780304745371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45976.780304745371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45976.780304745371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45976.780304745371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45976.780304745371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45976.780304745371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45976.780304745371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45976.780304745371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45976.780304745371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45976.780304745371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45976.780304745371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45976.780304745371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45976.780304745371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45976.780304745371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45976.780304745371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45976.780304745371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45976.780304745371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45976.780304745371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45976.780304745371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45976.780304745371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45976.780304745371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45976.780304745371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45976.780304745371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45976.780304745371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45976.780304745371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45976.780304745371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45976.780304745371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45976.780304745371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45976.780304745371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45976.780304745371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45976.780304745371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45976.780304745371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45976.780304745371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45976.780304745371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45976.780304745371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45976.780304745371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45976.780304745371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45976.780304745371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45976.780304745371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45976.780304745371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45976.780304745371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45976.780304745371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45976.780304745371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45976.780304745371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45976.780304745371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45976.780304745371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45976.780304745371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45976.780304745371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45976.780304745371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45976.780304745371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45976.780304745371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45976.780304745371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45976.780304745371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45976.780304745371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45976.780304745371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45976.780304745371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45976.780304745371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45976.780304745371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45976.780304745371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45976.780304745371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45976.780304745371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45976.780304745371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45976.780304745371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45976.780304745371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45976.780304745371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45976.780304745371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45976.780304745371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45976.780304745371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45976.780304745371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45976.780304745371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45976.780304745371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45976.780304745371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45976.780304745371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45976.780304745371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45976.780304745371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45976.780304745371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45976.780304745371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45976.780304745371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45976.780304745371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45976.780304745371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45976.780304745371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45976.780304745371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45976.780304745371</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2025-11-15T15:45:27Z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