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83" documentId="120_S{2AC9BD13-BADA-5192-A53E-5A8FF88502F6}" xr6:coauthVersionLast="47" xr6:coauthVersionMax="47" xr10:uidLastSave="{FB72E3A5-F42B-49F2-A7F7-F42CDA97EFDF}"/>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9" i="1" l="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43" i="1"/>
  <c r="G43" i="1"/>
  <c r="I43" i="1"/>
  <c r="J43" i="1"/>
  <c r="L43" i="1"/>
  <c r="B44" i="1"/>
  <c r="G44" i="1"/>
  <c r="I44" i="1"/>
  <c r="J44" i="1"/>
  <c r="L44" i="1"/>
  <c r="B45" i="1"/>
  <c r="G45" i="1"/>
  <c r="I45" i="1"/>
  <c r="J45" i="1"/>
  <c r="L45" i="1"/>
  <c r="G2" i="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<sst xmlns="http://schemas.openxmlformats.org/spreadsheetml/2006/main" count="180285" uniqueCount="39126">
  <si>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</si>
  <si>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</si>
  <si>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</si>
  <si>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</si>
  <si>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</si>
  <si>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</si>
  <si>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</si>
  <si>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</si>
  <si>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</si>
  <si>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</si>
  <si>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</si>
  <si>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</si>
  <si>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</si>
  <si>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</si>
  <si>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</si>
  <si>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</si>
  <si>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</si>
  <si>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</si>
  <si>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</si>
  <si>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</si>
  <si>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</si>
  <si>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</si>
  <si>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</si>
  <si>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</si>
  <si>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</si>
  <si>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</si>
  <si>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</si>
  <si>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</si>
  <si>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</si>
  <si>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</si>
  <si>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</si>
  <si>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</si>
  <si>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</si>
  <si>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</si>
  <si>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</si>
  <si>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</si>
  <si>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</si>
  <si>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</si>
  <si>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</si>
  <si>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</si>
  <si>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</si>
  <si>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</si>
  <si>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</si>
  <si>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</si>
  <si>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</si>
  <si>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</si>
  <si>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</si>
  <si>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</si>
  <si>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</si>
  <si>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</si>
  <si>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</si>
  <si>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</si>
  <si>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</si>
  <si>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</si>
  <si>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</si>
  <si>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</si>
  <si>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</si>
  <si>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</si>
  <si>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</si>
  <si>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</si>
  <si>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</si>
  <si>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</si>
  <si>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</si>
  <si>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</si>
  <si>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</si>
  <si>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</si>
  <si>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</si>
  <si>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</si>
  <si>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</si>
  <si>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</si>
  <si>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</si>
  <si>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</si>
  <si>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</si>
  <si>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</si>
  <si>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</si>
  <si>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</si>
  <si>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</si>
  <si>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</si>
  <si>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</si>
  <si>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</si>
  <si>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</si>
  <si>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</si>
  <si>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</si>
  <si>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</si>
  <si>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</si>
  <si>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</si>
  <si>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</si>
  <si>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</si>
  <si>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</si>
  <si>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</si>
  <si>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</si>
  <si>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</si>
  <si>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</si>
  <si>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</si>
  <si>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</si>
  <si>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</si>
  <si>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</si>
  <si>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</si>
  <si>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</si>
  <si>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</si>
  <si>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</si>
  <si>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</si>
  <si>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</si>
  <si>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</si>
  <si>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</si>
  <si>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</si>
  <si>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</si>
  <si>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</si>
  <si>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</si>
  <si>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</si>
  <si>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</si>
  <si>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</si>
  <si>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</si>
  <si>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</si>
  <si>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</si>
  <si>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</si>
  <si>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</si>
  <si>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</si>
  <si>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</si>
  <si>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</si>
  <si>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</si>
  <si>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</si>
  <si>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</si>
  <si>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</si>
  <si>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</si>
  <si>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</si>
  <si>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</si>
  <si>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</si>
  <si>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</si>
  <si>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</si>
  <si>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</si>
  <si>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</si>
  <si>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</si>
  <si>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</si>
  <si>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</si>
  <si>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</si>
  <si>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</si>
  <si>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</si>
  <si>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</si>
  <si>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</si>
  <si>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</si>
  <si>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</si>
  <si>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</si>
  <si>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</si>
  <si>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</si>
  <si>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</si>
  <si>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</si>
  <si>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</si>
  <si>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</si>
  <si>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</si>
  <si>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</si>
  <si>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</si>
  <si>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</si>
  <si>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</si>
  <si>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</si>
  <si>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</si>
  <si>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</si>
  <si>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</si>
  <si>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</si>
  <si>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</si>
  <si>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</si>
  <si>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</si>
  <si>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</si>
  <si>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</si>
  <si>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</si>
  <si>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</si>
  <si>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</si>
  <si>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</si>
  <si>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</si>
  <si>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</si>
  <si>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</si>
  <si>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</si>
  <si>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</si>
  <si>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</si>
  <si>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</si>
  <si>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</si>
  <si>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</si>
  <si>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</si>
  <si>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</si>
  <si>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</si>
  <si>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</si>
  <si>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</si>
  <si>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</si>
  <si>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</si>
  <si>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</si>
  <si>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</si>
  <si>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</si>
  <si>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</si>
  <si>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</si>
  <si>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</si>
  <si>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</si>
  <si>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</si>
  <si>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</si>
  <si>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</si>
  <si>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</si>
  <si>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</si>
  <si>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</si>
  <si>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</si>
  <si>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</si>
  <si>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</si>
  <si>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</si>
  <si>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</si>
  <si>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</si>
  <si>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</si>
  <si>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</si>
  <si>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</si>
  <si>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</si>
  <si>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</si>
  <si>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</si>
  <si>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</si>
  <si>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</si>
  <si>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</si>
  <si>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</si>
  <si>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</si>
  <si>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</si>
  <si>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</si>
  <si>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</si>
  <si>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</si>
  <si>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</si>
  <si>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</si>
  <si>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</si>
  <si>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</si>
  <si>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</si>
  <si>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</si>
  <si>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</si>
  <si>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</si>
  <si>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</si>
  <si>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</si>
  <si>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</si>
  <si>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</si>
  <si>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</si>
  <si>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</si>
  <si>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</si>
  <si>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</si>
  <si>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</si>
  <si>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</si>
  <si>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</si>
  <si>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</si>
  <si>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</si>
  <si>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</si>
  <si>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</si>
  <si>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</si>
  <si>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</si>
  <si>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</si>
  <si>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</si>
  <si>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</si>
  <si>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</si>
  <si>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</si>
  <si>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</si>
  <si>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</si>
  <si>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</si>
  <si>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</si>
  <si>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</si>
  <si>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</si>
  <si>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</si>
  <si>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</si>
  <si>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</si>
  <si>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</si>
  <si>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</si>
  <si>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</si>
  <si>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</si>
  <si>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</si>
  <si>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</si>
  <si>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</si>
  <si>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</si>
  <si>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</si>
  <si>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</si>
  <si>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</si>
  <si>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</si>
  <si>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</si>
  <si>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</si>
  <si>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</si>
  <si>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</si>
  <si>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</si>
  <si>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</si>
  <si>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</si>
  <si>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</si>
  <si>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</si>
  <si>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</si>
  <si>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</si>
  <si>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</si>
  <si>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</si>
  <si>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</si>
  <si>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</si>
  <si>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</si>
  <si>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</si>
  <si>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</si>
  <si>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</si>
  <si>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</si>
  <si>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</si>
  <si>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</si>
  <si>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</si>
  <si>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</si>
  <si>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</si>
  <si>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</si>
  <si>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</si>
  <si>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</si>
  <si>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</si>
  <si>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</si>
  <si>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</si>
  <si>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</si>
  <si>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</si>
  <si>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</si>
  <si>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</si>
  <si>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</si>
  <si>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</si>
  <si>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</si>
  <si>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</si>
  <si>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</si>
  <si>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</si>
  <si>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</si>
  <si>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</si>
  <si>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</si>
  <si>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</si>
  <si>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</si>
  <si>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</si>
  <si>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</si>
  <si>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</si>
  <si>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</si>
  <si>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</si>
  <si>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</si>
  <si>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</si>
  <si>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</si>
  <si>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</si>
  <si>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</si>
  <si>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</si>
  <si>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</si>
  <si>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</si>
  <si>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</si>
  <si>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</si>
  <si>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</si>
  <si>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</si>
  <si>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</si>
  <si>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</si>
  <si>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</si>
  <si>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</si>
  <si>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</si>
  <si>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</si>
  <si>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</si>
  <si>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</si>
  <si>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</si>
  <si>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</si>
  <si>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</si>
  <si>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</si>
  <si>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</si>
  <si>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</si>
  <si>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</si>
  <si>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</si>
  <si>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</si>
  <si>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</si>
  <si>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</si>
  <si>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</si>
  <si>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</si>
  <si>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</si>
  <si>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</si>
  <si>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</si>
  <si>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</si>
  <si>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</si>
  <si>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</si>
  <si>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</si>
  <si>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</si>
  <si>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</si>
  <si>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</si>
  <si>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</si>
  <si>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</si>
  <si>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</si>
  <si>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</si>
  <si>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</si>
  <si>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</si>
  <si>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</si>
  <si>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</si>
  <si>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</si>
  <si>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</si>
  <si>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</si>
  <si>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</si>
  <si>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</si>
  <si>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</si>
  <si>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</si>
  <si>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</si>
  <si>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</si>
  <si>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</si>
  <si>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</si>
  <si>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</si>
  <si>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</si>
  <si>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</si>
  <si>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</si>
  <si>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</si>
  <si>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</si>
  <si>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</si>
  <si>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</si>
  <si>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</si>
  <si>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</si>
  <si>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</si>
  <si>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</si>
  <si>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</si>
  <si>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</si>
  <si>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</si>
  <si>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</si>
  <si>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</si>
  <si>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</si>
  <si>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</si>
  <si>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</si>
  <si>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</si>
  <si>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</si>
  <si>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</si>
  <si>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</si>
  <si>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</si>
  <si>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</si>
  <si>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</si>
  <si>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</si>
  <si>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</si>
  <si>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</si>
  <si>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</si>
  <si>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</si>
  <si>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</si>
  <si>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</si>
  <si>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</si>
  <si>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</si>
  <si>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</si>
  <si>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</si>
  <si>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</si>
  <si>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</si>
  <si>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</si>
  <si>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</si>
  <si>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</si>
  <si>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</si>
  <si>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</si>
  <si>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</si>
  <si>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</si>
  <si>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</si>
  <si>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</si>
  <si>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</si>
  <si>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</si>
  <si>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</si>
  <si>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</si>
  <si>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</si>
  <si>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</si>
  <si>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</si>
  <si>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</si>
  <si>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</si>
  <si>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</si>
  <si>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</si>
  <si>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</si>
  <si>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</si>
  <si>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</si>
  <si>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</si>
  <si>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</si>
  <si>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</si>
  <si>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</si>
  <si>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</si>
  <si>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</si>
  <si>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</si>
  <si>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</si>
  <si>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</si>
  <si>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</si>
  <si>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</si>
  <si>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</si>
  <si>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</si>
  <si>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</si>
  <si>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</si>
  <si>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</si>
  <si>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</si>
  <si>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</si>
  <si>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</si>
  <si>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</si>
  <si>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</si>
  <si>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</si>
  <si>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</si>
  <si>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</si>
  <si>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</si>
  <si>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</si>
  <si>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</si>
  <si>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</si>
  <si>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</si>
  <si>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</si>
  <si>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</si>
  <si>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</si>
  <si>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</si>
  <si>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</si>
  <si>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</si>
  <si>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</si>
  <si>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</si>
  <si>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</si>
  <si>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</si>
  <si>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</si>
  <si>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</si>
  <si>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</si>
  <si>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</si>
  <si>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</si>
  <si>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</si>
  <si>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</si>
  <si>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</si>
  <si>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</si>
  <si>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</si>
  <si>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</si>
  <si>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</si>
  <si>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</si>
  <si>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</si>
  <si>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</si>
  <si>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</si>
  <si>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</si>
  <si>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</si>
  <si>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</si>
  <si>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</si>
  <si>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</si>
  <si>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</si>
  <si>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</si>
  <si>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</si>
  <si>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</si>
  <si>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</si>
  <si>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</si>
  <si>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</si>
  <si>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</si>
  <si>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</si>
  <si>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</si>
  <si>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</si>
  <si>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</si>
  <si>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</si>
  <si>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</si>
  <si>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</si>
  <si>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</si>
  <si>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</si>
  <si>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</si>
  <si>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</si>
  <si>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</si>
  <si>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</si>
  <si>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</si>
  <si>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</si>
  <si>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</si>
  <si>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</si>
  <si>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</si>
  <si>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</si>
  <si>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</si>
  <si>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</si>
  <si>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</si>
  <si>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</si>
  <si>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</si>
  <si>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</si>
  <si>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</si>
  <si>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</si>
  <si>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</si>
  <si>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</si>
  <si>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</si>
  <si>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</si>
  <si>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</si>
  <si>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</si>
  <si>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</si>
  <si>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</si>
  <si>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</si>
  <si>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</si>
  <si>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</si>
  <si>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</si>
  <si>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</si>
  <si>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</si>
  <si>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</si>
  <si>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</si>
  <si>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</si>
  <si>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</si>
  <si>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</si>
  <si>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</si>
  <si>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</si>
  <si>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</si>
  <si>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</si>
  <si>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</si>
  <si>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</si>
  <si>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</si>
  <si>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</si>
  <si>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</si>
  <si>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</si>
  <si>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</si>
  <si>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</si>
  <si>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</si>
  <si>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</si>
  <si>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</si>
  <si>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</si>
  <si>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</si>
  <si>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</si>
  <si>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</si>
  <si>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</si>
  <si>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</si>
  <si>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</si>
  <si>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</si>
  <si>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</si>
  <si>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</si>
  <si>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</si>
  <si>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</si>
  <si>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</si>
  <si>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</si>
  <si>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</si>
  <si>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</si>
  <si>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</si>
  <si>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</si>
  <si>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</si>
  <si>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</si>
  <si>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</si>
  <si>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</si>
  <si>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</si>
  <si>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</si>
  <si>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</si>
  <si>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</si>
  <si>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</si>
  <si>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</si>
  <si>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</si>
  <si>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</si>
  <si>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</si>
  <si>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</si>
  <si>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</si>
  <si>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</si>
  <si>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</si>
  <si>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</si>
  <si>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</si>
  <si>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</si>
  <si>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</si>
  <si>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</si>
  <si>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</si>
  <si>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</si>
  <si>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</si>
  <si>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</si>
  <si>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</si>
  <si>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</si>
  <si>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</si>
  <si>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</si>
  <si>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</si>
  <si>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</si>
  <si>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</si>
  <si>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</si>
  <si>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</si>
  <si>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</si>
  <si>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</si>
  <si>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</si>
  <si>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</si>
  <si>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</si>
  <si>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</si>
  <si>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</si>
  <si>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</si>
  <si>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</si>
  <si>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</si>
  <si>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</si>
  <si>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</si>
  <si>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</si>
  <si>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</si>
  <si>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</si>
  <si>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</si>
  <si>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</si>
  <si>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</si>
  <si>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</si>
  <si>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</si>
  <si>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</si>
  <si>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</si>
  <si>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</si>
  <si>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</si>
  <si>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</si>
  <si>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</si>
  <si>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</si>
  <si>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</si>
  <si>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</si>
  <si>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</si>
  <si>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</si>
  <si>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</si>
  <si>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</si>
  <si>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</si>
  <si>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</si>
  <si>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</si>
  <si>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</si>
  <si>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</si>
  <si>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</si>
  <si>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</si>
  <si>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</si>
  <si>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</si>
  <si>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</si>
  <si>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</si>
  <si>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</si>
  <si>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</si>
  <si>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</si>
  <si>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</si>
  <si>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</si>
  <si>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</si>
  <si>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</si>
  <si>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</si>
  <si>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</si>
  <si>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</si>
  <si>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</si>
  <si>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</si>
  <si>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</si>
  <si>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</si>
  <si>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</si>
  <si>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</si>
  <si>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</si>
  <si>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</si>
  <si>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</si>
  <si>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</si>
  <si>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</si>
  <si>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</si>
  <si>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</si>
  <si>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</si>
  <si>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</si>
  <si>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</si>
  <si>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</si>
  <si>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</si>
  <si>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</si>
  <si>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</si>
  <si>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</si>
  <si>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</si>
  <si>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</si>
  <si>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</si>
  <si>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</si>
  <si>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</si>
  <si>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</si>
  <si>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</si>
  <si>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</si>
  <si>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</si>
  <si>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</si>
  <si>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</si>
  <si>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</si>
  <si>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</si>
  <si>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</si>
  <si>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</si>
  <si>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</si>
  <si>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</si>
  <si>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</si>
  <si>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</si>
  <si>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</si>
  <si>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</si>
  <si>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</si>
  <si>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</si>
  <si>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</si>
  <si>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</si>
  <si>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</si>
  <si>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</si>
  <si>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</si>
  <si>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</si>
  <si>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</si>
  <si>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</si>
  <si>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</si>
  <si>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</si>
  <si>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</si>
  <si>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</si>
  <si>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</si>
  <si>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</si>
  <si>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</si>
  <si>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</si>
  <si>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</si>
  <si>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</si>
  <si>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</si>
  <si>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</si>
  <si>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</si>
  <si>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</si>
  <si>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</si>
  <si>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</si>
  <si>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</si>
  <si>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</si>
  <si>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</si>
  <si>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</si>
  <si>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</si>
  <si>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</si>
  <si>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</si>
  <si>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</si>
  <si>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</si>
  <si>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</si>
  <si>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</si>
  <si>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</si>
  <si>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</si>
  <si>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</si>
  <si>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</si>
  <si>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</si>
  <si>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</si>
  <si>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</si>
  <si>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</si>
  <si>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</si>
  <si>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</si>
  <si>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</si>
  <si>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</si>
  <si>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</si>
  <si>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</si>
  <si>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</si>
  <si>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</si>
  <si>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</si>
  <si>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</si>
  <si>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</si>
  <si>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</si>
  <si>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</si>
  <si>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</si>
  <si>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</si>
  <si>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</si>
  <si>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</si>
  <si>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</si>
  <si>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</si>
  <si>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</si>
  <si>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</si>
  <si>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</si>
  <si>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</si>
  <si>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</si>
  <si>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</si>
  <si>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</si>
  <si>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</si>
  <si>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</si>
  <si>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</si>
  <si>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</si>
  <si>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</si>
  <si>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</si>
  <si>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</si>
  <si>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</si>
  <si>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</si>
  <si>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</si>
  <si>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</si>
  <si>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</si>
  <si>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</si>
  <si>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</si>
  <si>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</si>
  <si>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</si>
  <si>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</si>
  <si>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</si>
  <si>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</si>
  <si>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</si>
  <si>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</si>
  <si>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</si>
  <si>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</si>
  <si>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</si>
  <si>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</si>
  <si>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</si>
  <si>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</si>
  <si>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</si>
  <si>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</si>
  <si>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</si>
  <si>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</si>
  <si>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</si>
  <si>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</si>
  <si>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</si>
  <si>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</si>
  <si>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</si>
  <si>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</si>
  <si>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</si>
  <si>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</si>
  <si>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</si>
  <si>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</si>
  <si>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</si>
  <si>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</si>
  <si>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</si>
  <si>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</si>
  <si>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</si>
  <si>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</si>
  <si>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</si>
  <si>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</si>
  <si>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</si>
  <si>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</si>
  <si>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</si>
  <si>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</si>
  <si>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</si>
  <si>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</si>
  <si>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</si>
  <si>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</si>
  <si>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</si>
  <si>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</si>
  <si>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</si>
  <si>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</si>
  <si>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</si>
  <si>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</si>
  <si>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</si>
  <si>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</si>
  <si>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</si>
  <si>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</si>
  <si>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</si>
  <si>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</si>
  <si>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</si>
  <si>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</si>
  <si>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</si>
  <si>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</si>
  <si>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</si>
  <si>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</si>
  <si>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</si>
  <si>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</si>
  <si>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</si>
  <si>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</si>
  <si>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</si>
  <si>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</si>
  <si>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</si>
  <si>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</si>
  <si>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</si>
  <si>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</si>
  <si>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</si>
  <si>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</si>
  <si>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</si>
  <si>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</si>
  <si>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</si>
  <si>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</si>
  <si>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</si>
  <si>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</si>
  <si>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</si>
  <si>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</si>
  <si>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</si>
  <si>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</si>
  <si>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</si>
  <si>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</si>
  <si>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</si>
  <si>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</si>
  <si>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</si>
  <si>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</si>
  <si>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</si>
  <si>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</si>
  <si>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</si>
  <si>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</si>
  <si>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</si>
  <si>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</si>
  <si>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</si>
  <si>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</si>
  <si>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</si>
  <si>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</si>
  <si>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</si>
  <si>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</si>
  <si>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</si>
  <si>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</si>
  <si>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</si>
  <si>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</si>
  <si>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</si>
  <si>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</si>
  <si>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</si>
  <si>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</si>
  <si>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</si>
  <si>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</si>
  <si>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</si>
  <si>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</si>
  <si>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</si>
  <si>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</si>
  <si>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</si>
  <si>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</si>
  <si>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</si>
  <si>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</si>
  <si>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</si>
  <si>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</si>
  <si>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</si>
  <si>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</si>
  <si>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</si>
  <si>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</si>
  <si>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</si>
  <si>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</si>
  <si>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</si>
  <si>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</si>
  <si>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</si>
  <si>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</si>
  <si>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</si>
  <si>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</si>
  <si>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</si>
  <si>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</si>
  <si>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</si>
  <si>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</si>
  <si>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</si>
  <si>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</si>
  <si>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</si>
  <si>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</si>
  <si>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</si>
  <si>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</si>
  <si>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</si>
  <si>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</si>
  <si>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</si>
  <si>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</si>
  <si>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</si>
  <si>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</si>
  <si>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</si>
  <si>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</si>
  <si>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</si>
  <si>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</si>
  <si>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</si>
  <si>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</si>
  <si>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</si>
  <si>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</si>
  <si>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</si>
  <si>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</si>
  <si>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</si>
  <si>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</si>
  <si>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</si>
  <si>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</si>
  <si>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</si>
  <si>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</si>
  <si>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</si>
  <si>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</si>
  <si>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</si>
  <si>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</si>
  <si>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</si>
  <si>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</si>
  <si>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</si>
  <si>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</si>
  <si>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</si>
  <si>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</si>
  <si>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</si>
  <si>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</si>
  <si>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</si>
  <si>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</si>
  <si>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</si>
  <si>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</si>
  <si>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</si>
  <si>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</si>
  <si>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</si>
  <si>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</si>
  <si>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</si>
  <si>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</si>
  <si>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</si>
  <si>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</si>
  <si>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</si>
  <si>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</si>
  <si>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</si>
  <si>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</si>
  <si>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</si>
  <si>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</si>
  <si>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</si>
  <si>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</si>
  <si>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</si>
  <si>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</si>
  <si>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</si>
  <si>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</si>
  <si>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</si>
  <si>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</si>
  <si>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</si>
  <si>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</si>
  <si>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</si>
  <si>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</si>
  <si>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</si>
  <si>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</si>
  <si>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</si>
  <si>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</si>
  <si>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</si>
  <si>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</si>
  <si>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</si>
  <si>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</si>
  <si>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</si>
  <si>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</si>
  <si>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</si>
  <si>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</si>
  <si>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</si>
  <si>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</si>
  <si>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</si>
  <si>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</si>
  <si>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</si>
  <si>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</si>
  <si>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</si>
  <si>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</si>
  <si>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</si>
  <si>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</si>
  <si>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</si>
  <si>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</si>
  <si>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</si>
  <si>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</si>
  <si>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</si>
  <si>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</si>
  <si>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</si>
  <si>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</si>
  <si>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</si>
  <si>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</si>
  <si>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</si>
  <si>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</si>
  <si>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</si>
  <si>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</si>
  <si>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</si>
  <si>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</si>
  <si>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</si>
  <si>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</si>
  <si>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</si>
  <si>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</si>
  <si>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</si>
  <si>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</si>
  <si>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</si>
  <si>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</si>
  <si>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</si>
  <si>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</si>
  <si>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</si>
  <si>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</si>
  <si>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</si>
  <si>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</si>
  <si>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</si>
  <si>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</si>
  <si>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</si>
  <si>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</si>
  <si>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</si>
  <si>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</si>
  <si>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</si>
  <si>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</si>
  <si>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</si>
  <si>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</si>
  <si>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</si>
  <si>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</si>
  <si>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</si>
  <si>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</si>
  <si>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</si>
  <si>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</si>
  <si>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</si>
  <si>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</si>
  <si>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</si>
  <si>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</si>
  <si>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</si>
  <si>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</si>
  <si>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</si>
  <si>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</si>
  <si>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</si>
  <si>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</si>
  <si>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</si>
  <si>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</si>
  <si>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</si>
  <si>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</si>
  <si>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</si>
  <si>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</si>
  <si>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</si>
  <si>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</si>
  <si>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</si>
  <si>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</si>
  <si>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</si>
  <si>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</si>
  <si>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</si>
  <si>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</si>
  <si>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</si>
  <si>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</si>
  <si>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</si>
  <si>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</si>
  <si>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</si>
  <si>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</si>
  <si>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</si>
  <si>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</si>
  <si>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</si>
  <si>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</si>
  <si>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</si>
  <si>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</si>
  <si>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</si>
  <si>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</si>
  <si>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</si>
  <si>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</si>
  <si>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</si>
  <si>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</si>
  <si>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</si>
  <si>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</si>
  <si>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</si>
  <si>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</si>
  <si>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</si>
  <si>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</si>
  <si>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</si>
  <si>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</si>
  <si>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</si>
  <si>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</si>
  <si>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</si>
  <si>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</si>
  <si>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</si>
  <si>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</si>
  <si>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</si>
  <si>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</si>
  <si>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</si>
  <si>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</si>
  <si>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</si>
  <si>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</si>
  <si>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</si>
  <si>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</si>
  <si>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</si>
  <si>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</si>
  <si>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</si>
  <si>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</si>
  <si>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</si>
  <si>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</si>
  <si>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</si>
  <si>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</si>
  <si>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</si>
  <si>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</si>
  <si>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</si>
  <si>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</si>
  <si>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</si>
  <si>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</si>
  <si>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</si>
  <si>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</si>
  <si>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</si>
  <si>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</si>
  <si>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</si>
  <si>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</si>
  <si>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</si>
  <si>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</si>
  <si>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</si>
  <si>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</si>
  <si>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</si>
  <si>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</si>
  <si>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</si>
  <si>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</si>
  <si>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</si>
  <si>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</si>
  <si>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</si>
  <si>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</si>
  <si>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</si>
  <si>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</si>
  <si>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</si>
  <si>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</si>
  <si>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</si>
  <si>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</si>
  <si>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</si>
  <si>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</si>
  <si>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</si>
  <si>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</si>
  <si>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</si>
  <si>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</si>
  <si>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</si>
  <si>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</si>
  <si>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</si>
  <si>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</si>
  <si>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</si>
  <si>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</si>
  <si>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</si>
  <si>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</si>
  <si>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</si>
  <si>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</si>
  <si>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</si>
  <si>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</si>
  <si>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</si>
  <si>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</si>
  <si>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</si>
  <si>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</si>
  <si>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</si>
  <si>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</si>
  <si>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</si>
  <si>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</si>
  <si>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</si>
  <si>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</si>
  <si>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</si>
  <si>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</si>
  <si>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</si>
  <si>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</si>
  <si>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</si>
  <si>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</si>
  <si>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</si>
  <si>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</si>
  <si>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</si>
  <si>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</si>
  <si>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</si>
  <si>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</si>
  <si>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</si>
  <si>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</si>
  <si>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</si>
  <si>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</si>
  <si>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</si>
  <si>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</si>
  <si>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</si>
  <si>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</si>
  <si>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</si>
  <si>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</si>
  <si>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</si>
  <si>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</si>
  <si>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</si>
  <si>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</si>
  <si>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</si>
  <si>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</si>
  <si>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</si>
  <si>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</si>
  <si>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</si>
  <si>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</si>
  <si>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</si>
  <si>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</si>
  <si>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</si>
  <si>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</si>
  <si>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</si>
  <si>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</si>
  <si>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</si>
  <si>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</si>
  <si>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</si>
  <si>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</si>
  <si>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</si>
  <si>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</si>
  <si>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</si>
  <si>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</si>
  <si>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</si>
  <si>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</si>
  <si>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</si>
  <si>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</si>
  <si>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</si>
  <si>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</si>
  <si>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</si>
  <si>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</si>
  <si>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</si>
  <si>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</si>
  <si>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</si>
  <si>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</si>
  <si>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</si>
  <si>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</si>
  <si>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</si>
  <si>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</si>
  <si>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</si>
  <si>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</si>
  <si>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</si>
  <si>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</si>
  <si>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</si>
  <si>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</si>
  <si>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</si>
  <si>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</si>
  <si>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</si>
  <si>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</si>
  <si>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</si>
  <si>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</si>
  <si>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</si>
  <si>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</si>
  <si>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</si>
  <si>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</si>
  <si>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</si>
  <si>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</si>
  <si>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</si>
  <si>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</si>
  <si>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</si>
  <si>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</si>
  <si>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</si>
  <si>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</si>
  <si>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</si>
  <si>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</si>
  <si>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</si>
  <si>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</si>
  <si>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</si>
  <si>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</si>
  <si>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</si>
  <si>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</si>
  <si>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</si>
  <si>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</si>
  <si>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</si>
  <si>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</si>
  <si>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</si>
  <si>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</si>
  <si>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</si>
  <si>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</si>
  <si>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</si>
  <si>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</si>
  <si>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</si>
  <si>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</si>
  <si>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</si>
  <si>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</si>
  <si>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</si>
  <si>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</si>
  <si>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</si>
  <si>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</si>
  <si>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</si>
  <si>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</si>
  <si>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</si>
  <si>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</si>
  <si>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</si>
  <si>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</si>
  <si>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</si>
  <si>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</si>
  <si>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</si>
  <si>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</si>
  <si>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</si>
  <si>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</si>
  <si>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</si>
  <si>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</si>
  <si>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</si>
  <si>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</si>
  <si>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</si>
  <si>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</si>
  <si>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</si>
  <si>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</si>
  <si>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</si>
  <si>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</si>
  <si>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</si>
  <si>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</si>
  <si>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</si>
  <si>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</si>
  <si>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</si>
  <si>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</si>
  <si>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</si>
  <si>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</si>
  <si>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</si>
  <si>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</si>
  <si>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</si>
  <si>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</si>
  <si>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</si>
  <si>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</si>
  <si>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</si>
  <si>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</si>
  <si>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</si>
  <si>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</si>
  <si>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</si>
  <si>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</si>
  <si>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</si>
  <si>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</si>
  <si>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</si>
  <si>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</si>
  <si>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</si>
  <si>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</si>
  <si>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</si>
  <si>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</si>
  <si>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</si>
  <si>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</si>
  <si>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</si>
  <si>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</si>
  <si>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</si>
  <si>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</si>
  <si>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</si>
  <si>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</si>
  <si>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</si>
  <si>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</si>
  <si>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</si>
  <si>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</si>
  <si>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</si>
  <si>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</si>
  <si>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</si>
  <si>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</si>
  <si>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</si>
  <si>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</si>
  <si>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</si>
  <si>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</si>
  <si>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</si>
  <si>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</si>
  <si>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</si>
  <si>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</si>
  <si>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</si>
  <si>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</si>
  <si>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</si>
  <si>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</si>
  <si>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</si>
  <si>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</si>
  <si>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</si>
  <si>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</si>
  <si>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</si>
  <si>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</si>
  <si>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</si>
  <si>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</si>
  <si>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</si>
  <si>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</si>
  <si>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</si>
  <si>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</si>
  <si>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</si>
  <si>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</si>
  <si>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</si>
  <si>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</si>
  <si>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</si>
  <si>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</si>
  <si>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</si>
  <si>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</si>
  <si>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</si>
  <si>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</si>
  <si>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</si>
  <si>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</si>
  <si>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</si>
  <si>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</si>
  <si>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</si>
  <si>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</si>
  <si>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</si>
  <si>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</si>
  <si>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</si>
  <si>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</si>
  <si>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</si>
  <si>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</si>
  <si>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</si>
  <si>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</si>
  <si>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</si>
  <si>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</si>
  <si>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</si>
  <si>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</si>
  <si>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</si>
  <si>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</si>
  <si>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</si>
  <si>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</si>
  <si>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</si>
  <si>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</si>
  <si>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</si>
  <si>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</si>
  <si>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</si>
  <si>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</si>
  <si>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</si>
  <si>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</si>
  <si>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</si>
  <si>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</si>
  <si>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</si>
  <si>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</si>
  <si>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</si>
  <si>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</si>
  <si>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</si>
  <si>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</si>
  <si>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</si>
  <si>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</si>
  <si>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</si>
  <si>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</si>
  <si>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</si>
  <si>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</si>
  <si>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</si>
  <si>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</si>
  <si>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</si>
  <si>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</si>
  <si>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</si>
  <si>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</si>
  <si>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</si>
  <si>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</si>
  <si>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</si>
  <si>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</si>
  <si>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</si>
  <si>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</si>
  <si>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</si>
  <si>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</si>
  <si>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</si>
  <si>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</si>
  <si>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</si>
  <si>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</si>
  <si>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</si>
  <si>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</si>
  <si>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</si>
  <si>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</si>
  <si>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</si>
  <si>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</si>
  <si>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</si>
  <si>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</si>
  <si>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</si>
  <si>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</si>
  <si>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</si>
  <si>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</si>
  <si>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</si>
  <si>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</si>
  <si>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</si>
  <si>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</si>
  <si>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</si>
  <si>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</si>
  <si>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</si>
  <si>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</si>
  <si>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</si>
  <si>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</si>
  <si>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</si>
  <si>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</si>
  <si>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</si>
  <si>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</si>
  <si>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</si>
  <si>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</si>
  <si>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</si>
  <si>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</si>
  <si>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</si>
  <si>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</si>
  <si>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</si>
  <si>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</si>
  <si>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</si>
  <si>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</si>
  <si>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</si>
  <si>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</si>
  <si>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</si>
  <si>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</si>
  <si>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</si>
  <si>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</si>
  <si>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</si>
  <si>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</si>
  <si>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</si>
  <si>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</si>
  <si>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</si>
  <si>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</si>
  <si>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</si>
  <si>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</si>
  <si>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</si>
  <si>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</si>
  <si>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</si>
  <si>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</si>
  <si>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</si>
  <si>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</si>
  <si>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</si>
  <si>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</si>
  <si>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</si>
  <si>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</si>
  <si>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</si>
  <si>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</si>
  <si>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</si>
  <si>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</si>
  <si>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</si>
  <si>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</si>
  <si>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</si>
  <si>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</si>
  <si>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</si>
  <si>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</si>
  <si>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</si>
  <si>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</si>
  <si>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</si>
  <si>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</si>
  <si>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</si>
  <si>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</si>
  <si>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</si>
  <si>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</si>
  <si>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</si>
  <si>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</si>
  <si>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</si>
  <si>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</si>
  <si>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</si>
  <si>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</si>
  <si>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</si>
  <si>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</si>
  <si>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</si>
  <si>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</si>
  <si>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</si>
  <si>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</si>
  <si>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</si>
  <si>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</si>
  <si>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</si>
  <si>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</si>
  <si>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</si>
  <si>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</si>
  <si>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</si>
  <si>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</si>
  <si>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</si>
  <si>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</si>
  <si>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</si>
  <si>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</si>
  <si>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</si>
  <si>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</si>
  <si>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</si>
  <si>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</si>
  <si>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</si>
  <si>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</si>
  <si>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</si>
  <si>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</si>
  <si>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</si>
  <si>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</si>
  <si>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</si>
  <si>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</si>
  <si>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</si>
  <si>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</si>
  <si>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</si>
  <si>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</si>
  <si>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</si>
  <si>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</si>
  <si>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</si>
  <si>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</si>
  <si>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</si>
  <si>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</si>
  <si>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</si>
  <si>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</si>
  <si>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</si>
  <si>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</si>
  <si>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</si>
  <si>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</si>
  <si>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</si>
  <si>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</si>
  <si>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</si>
  <si>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</si>
  <si>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</si>
  <si>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</si>
  <si>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</si>
  <si>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</si>
  <si>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</si>
  <si>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</si>
  <si>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</si>
  <si>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</si>
  <si>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</si>
  <si>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</si>
  <si>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</si>
  <si>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</si>
  <si>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</si>
  <si>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</si>
  <si>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</si>
  <si>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</si>
  <si>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</si>
  <si>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</si>
  <si>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</si>
  <si>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</si>
  <si>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</si>
  <si>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</si>
  <si>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</si>
  <si>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</si>
  <si>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</si>
  <si>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</si>
  <si>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</si>
  <si>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</si>
  <si>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</si>
  <si>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</si>
  <si>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</si>
  <si>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</si>
  <si>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</si>
  <si>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</si>
  <si>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</si>
  <si>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</si>
  <si>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</si>
  <si>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</si>
  <si>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</si>
  <si>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</si>
  <si>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</si>
  <si>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</si>
  <si>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</si>
  <si>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</si>
  <si>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</si>
  <si>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</si>
  <si>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</si>
  <si>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</si>
  <si>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</si>
  <si>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</si>
  <si>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</si>
  <si>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</si>
  <si>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</si>
  <si>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</si>
  <si>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</si>
  <si>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</si>
  <si>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</si>
  <si>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</si>
  <si>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</si>
  <si>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</si>
  <si>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</si>
  <si>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</si>
  <si>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</si>
  <si>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</si>
  <si>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</si>
  <si>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</si>
  <si>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</si>
  <si>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</si>
  <si>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</si>
  <si>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</si>
  <si>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</si>
  <si>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</si>
  <si>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</si>
  <si>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</si>
  <si>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</si>
  <si>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</si>
  <si>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</si>
  <si>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</si>
  <si>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</si>
  <si>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</si>
  <si>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</si>
  <si>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</si>
  <si>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</si>
  <si>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</si>
  <si>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</si>
  <si>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</si>
  <si>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</si>
  <si>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</si>
  <si>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</si>
  <si>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</si>
  <si>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</si>
  <si>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</si>
  <si>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</si>
  <si>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</si>
  <si>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</si>
  <si>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</si>
  <si>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</si>
  <si>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</si>
  <si>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</si>
  <si>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</si>
  <si>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</si>
  <si>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</si>
  <si>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</si>
  <si>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</si>
  <si>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</si>
  <si>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</si>
  <si>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</si>
  <si>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</si>
  <si>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</si>
  <si>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</si>
  <si>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</si>
  <si>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</si>
  <si>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</si>
  <si>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</si>
  <si>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</si>
  <si>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</si>
  <si>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</si>
  <si>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</si>
  <si>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</si>
  <si>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</si>
  <si>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</si>
  <si>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</si>
  <si>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</si>
  <si>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</si>
  <si>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</si>
  <si>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</si>
  <si>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</si>
  <si>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</si>
  <si>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</si>
  <si>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</si>
  <si>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</si>
  <si>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</si>
  <si>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</si>
  <si>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</si>
  <si>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</si>
  <si>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</si>
  <si>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</si>
  <si>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</si>
  <si>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</si>
  <si>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</si>
  <si>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</si>
  <si>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</si>
  <si>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</si>
  <si>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</si>
  <si>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</si>
  <si>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</si>
  <si>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</si>
  <si>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</si>
  <si>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</si>
  <si>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</si>
  <si>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</si>
  <si>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</si>
  <si>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</si>
  <si>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</si>
  <si>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</si>
  <si>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</si>
  <si>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</si>
  <si>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</si>
  <si>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</si>
  <si>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</si>
  <si>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</si>
  <si>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</si>
  <si>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</si>
  <si>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</si>
  <si>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</si>
  <si>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</si>
  <si>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</si>
  <si>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</si>
  <si>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</si>
  <si>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</si>
  <si>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</si>
  <si>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</si>
  <si>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</si>
  <si>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</si>
  <si>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</si>
  <si>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</si>
  <si>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</si>
  <si>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</si>
  <si>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</si>
  <si>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</si>
  <si>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</si>
  <si>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</si>
  <si>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</si>
  <si>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</si>
  <si>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</si>
  <si>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</si>
  <si>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</si>
  <si>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</si>
  <si>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</si>
  <si>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</si>
  <si>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</si>
  <si>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</si>
  <si>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</si>
  <si>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</si>
  <si>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</si>
  <si>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</si>
  <si>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</si>
  <si>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</si>
  <si>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</si>
  <si>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</si>
  <si>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</si>
  <si>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</si>
  <si>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</si>
  <si>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</si>
  <si>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</si>
  <si>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</si>
  <si>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</si>
  <si>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</si>
  <si>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</si>
  <si>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</si>
  <si>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</si>
  <si>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</si>
  <si>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</si>
  <si>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</si>
  <si>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</si>
  <si>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</si>
  <si>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</si>
  <si>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</si>
  <si>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</si>
  <si>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</si>
  <si>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</si>
  <si>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</si>
  <si>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</si>
  <si>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</si>
  <si>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</si>
  <si>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</si>
  <si>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</si>
  <si>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</si>
  <si>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</si>
  <si>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</si>
  <si>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</si>
  <si>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</si>
  <si>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</si>
  <si>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</si>
  <si>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</si>
  <si>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</si>
  <si>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</si>
  <si>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</si>
  <si>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</si>
  <si>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</si>
  <si>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</si>
  <si>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</si>
  <si>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</si>
  <si>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</si>
  <si>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</si>
  <si>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</si>
  <si>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</si>
  <si>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</si>
  <si>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</si>
  <si>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</si>
  <si>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</si>
  <si>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</si>
  <si>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</si>
  <si>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</si>
  <si>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</si>
  <si>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</si>
  <si>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</si>
  <si>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</si>
  <si>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</si>
  <si>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</si>
  <si>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</si>
  <si>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</si>
  <si>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</si>
  <si>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</si>
  <si>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</si>
  <si>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</si>
  <si>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</si>
  <si>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</si>
  <si>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</si>
  <si>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</si>
  <si>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</si>
  <si>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</si>
  <si>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</si>
  <si>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</si>
  <si>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</si>
  <si>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</si>
  <si>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</si>
  <si>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</si>
  <si>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</si>
  <si>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</si>
  <si>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</si>
  <si>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</si>
  <si>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</si>
  <si>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</si>
  <si>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</si>
  <si>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</si>
  <si>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</si>
  <si>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</si>
  <si>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</si>
  <si>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</si>
  <si>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</si>
  <si>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</si>
  <si>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</si>
  <si>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</si>
  <si>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</si>
  <si>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</si>
  <si>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</si>
  <si>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</si>
  <si>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</si>
  <si>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</si>
  <si>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</si>
  <si>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</si>
  <si>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</si>
  <si>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</si>
  <si>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</si>
  <si>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</si>
  <si>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</si>
  <si>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</si>
  <si>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</si>
  <si>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</si>
  <si>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</si>
  <si>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</si>
  <si>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</si>
  <si>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</si>
  <si>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</si>
  <si>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</si>
  <si>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</si>
  <si>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</si>
  <si>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</si>
  <si>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</si>
  <si>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</si>
  <si>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</si>
  <si>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</si>
  <si>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</si>
  <si>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</si>
  <si>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</si>
  <si>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</si>
  <si>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</si>
  <si>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</si>
  <si>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</si>
  <si>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</si>
  <si>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</si>
  <si>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</si>
  <si>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</si>
  <si>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</si>
  <si>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</si>
  <si>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</si>
  <si>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</si>
  <si>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</si>
  <si>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</si>
  <si>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</si>
  <si>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</si>
  <si>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</si>
  <si>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</si>
  <si>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</si>
  <si>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</si>
  <si>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</si>
  <si>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</si>
  <si>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</si>
  <si>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</si>
  <si>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</si>
  <si>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</si>
  <si>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</si>
  <si>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</si>
  <si>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</si>
  <si>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</si>
  <si>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</si>
  <si>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</si>
  <si>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</si>
  <si>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</si>
  <si>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</si>
  <si>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</si>
  <si>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</si>
  <si>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</si>
  <si>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</si>
  <si>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</si>
  <si>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</si>
  <si>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</si>
  <si>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</si>
  <si>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</si>
  <si>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</si>
  <si>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</si>
  <si>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</si>
  <si>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</si>
  <si>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</si>
  <si>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</si>
  <si>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</si>
  <si>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</si>
  <si>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</si>
  <si>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</si>
  <si>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</si>
  <si>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</si>
  <si>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</si>
  <si>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</si>
  <si>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</si>
  <si>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</si>
  <si>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</si>
  <si>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</si>
  <si>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</si>
  <si>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</si>
  <si>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</si>
  <si>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</si>
  <si>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</si>
  <si>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</si>
  <si>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</si>
  <si>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</si>
  <si>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</si>
  <si>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</si>
  <si>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</si>
  <si>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</si>
  <si>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</si>
  <si>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</si>
  <si>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</si>
  <si>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</si>
  <si>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</si>
  <si>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</si>
  <si>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</si>
  <si>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</si>
  <si>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</si>
  <si>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</si>
  <si>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</si>
  <si>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</si>
  <si>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</si>
  <si>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</si>
  <si>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</si>
  <si>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</si>
  <si>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</si>
  <si>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</si>
  <si>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</si>
  <si>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</si>
  <si>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</si>
  <si>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</si>
  <si>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</si>
  <si>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</si>
  <si>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</si>
  <si>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</si>
  <si>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</si>
  <si>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</si>
  <si>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</si>
  <si>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</si>
  <si>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</si>
  <si>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</si>
  <si>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</si>
  <si>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</si>
  <si>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</si>
  <si>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</si>
  <si>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</si>
  <si>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</si>
  <si>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</si>
  <si>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</si>
  <si>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</si>
  <si>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</si>
  <si>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</si>
  <si>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</si>
  <si>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</si>
  <si>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</si>
  <si>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</si>
  <si>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</si>
  <si>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</si>
  <si>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</si>
  <si>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</si>
  <si>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</si>
  <si>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</si>
  <si>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</si>
  <si>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</si>
  <si>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</si>
  <si>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</si>
  <si>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</si>
  <si>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</si>
  <si>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</si>
  <si>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</si>
  <si>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</si>
  <si>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</si>
  <si>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</si>
  <si>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</si>
  <si>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</si>
  <si>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</si>
  <si>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</si>
  <si>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</si>
  <si>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</si>
  <si>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</si>
  <si>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</si>
  <si>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</si>
  <si>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</si>
  <si>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</si>
  <si>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</si>
  <si>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</si>
  <si>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</si>
  <si>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</si>
  <si>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</si>
  <si>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</si>
  <si>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</si>
  <si>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</si>
  <si>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</si>
  <si>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</si>
  <si>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</si>
  <si>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</si>
  <si>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</si>
  <si>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</si>
  <si>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</si>
  <si>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</si>
  <si>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</si>
  <si>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</si>
  <si>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</si>
  <si>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</si>
  <si>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</si>
  <si>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</si>
  <si>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</si>
  <si>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</si>
  <si>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</si>
  <si>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</si>
  <si>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</si>
  <si>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</si>
  <si>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</si>
  <si>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</si>
  <si>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</si>
  <si>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</si>
  <si>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</si>
  <si>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</si>
  <si>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</si>
  <si>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</si>
  <si>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</si>
  <si>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</si>
  <si>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</si>
  <si>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</si>
  <si>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</si>
  <si>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</si>
  <si>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</si>
  <si>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</si>
  <si>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</si>
  <si>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</si>
  <si>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</si>
  <si>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</si>
  <si>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</si>
  <si>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</si>
  <si>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</si>
  <si>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</si>
  <si>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</si>
  <si>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</si>
  <si>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</si>
  <si>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</si>
  <si>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</si>
  <si>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</si>
  <si>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</si>
  <si>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</si>
  <si>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</si>
  <si>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</si>
  <si>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</si>
  <si>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</si>
  <si>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</si>
  <si>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</si>
  <si>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</si>
  <si>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</si>
  <si>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</si>
  <si>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</si>
  <si>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</si>
  <si>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</si>
  <si>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</si>
  <si>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</si>
  <si>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</si>
  <si>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</si>
  <si>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</si>
  <si>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</si>
  <si>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</si>
  <si>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</si>
  <si>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</si>
  <si>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</si>
  <si>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</si>
  <si>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</si>
  <si>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</si>
  <si>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</si>
  <si>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</si>
  <si>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</si>
  <si>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</si>
  <si>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</si>
  <si>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</si>
  <si>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</si>
  <si>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</si>
  <si>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</si>
  <si>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</si>
  <si>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</si>
  <si>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</si>
  <si>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</si>
  <si>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</si>
  <si>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</si>
  <si>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</si>
  <si>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</si>
  <si>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</si>
  <si>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</si>
  <si>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</si>
  <si>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</si>
  <si>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</si>
  <si>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</si>
  <si>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</si>
  <si>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</si>
  <si>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</si>
  <si>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</si>
  <si>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</si>
  <si>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</si>
  <si>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</si>
  <si>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</si>
  <si>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</si>
  <si>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</si>
  <si>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</si>
  <si>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</si>
  <si>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</si>
  <si>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</si>
  <si>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</si>
  <si>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</si>
  <si>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</si>
  <si>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</si>
  <si>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</si>
  <si>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</si>
  <si>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</si>
  <si>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</si>
  <si>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</si>
  <si>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</si>
  <si>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</si>
  <si>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</si>
  <si>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</si>
  <si>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</si>
  <si>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</si>
  <si>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</si>
  <si>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</si>
  <si>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</si>
  <si>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</si>
  <si>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</si>
  <si>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</si>
  <si>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</si>
  <si>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</si>
  <si>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</si>
  <si>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</si>
  <si>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</si>
  <si>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</si>
  <si>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</si>
  <si>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</si>
  <si>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</si>
  <si>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</si>
  <si>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</si>
  <si>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</si>
  <si>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</si>
  <si>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</si>
  <si>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</si>
  <si>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</si>
  <si>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</si>
  <si>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</si>
  <si>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</si>
  <si>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</si>
  <si>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</si>
  <si>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</si>
  <si>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</si>
  <si>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</si>
  <si>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</si>
  <si>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</si>
  <si>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</si>
  <si>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</si>
  <si>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</si>
  <si>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</si>
  <si>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</si>
  <si>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</si>
  <si>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</si>
  <si>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</si>
  <si>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</si>
  <si>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</si>
  <si>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</si>
  <si>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</si>
  <si>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</si>
  <si>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</si>
  <si>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</si>
  <si>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</si>
  <si>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</si>
  <si>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</si>
  <si>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</si>
  <si>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</si>
  <si>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</si>
  <si>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</si>
  <si>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</si>
  <si>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</si>
  <si>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</si>
  <si>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</si>
  <si>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</si>
  <si>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</si>
  <si>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</si>
  <si>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</si>
  <si>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</si>
  <si>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</si>
  <si>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</si>
  <si>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</si>
  <si>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</si>
  <si>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</si>
  <si>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</si>
  <si>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</si>
  <si>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</si>
  <si>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</si>
  <si>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</si>
  <si>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</si>
  <si>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</si>
  <si>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</si>
  <si>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</si>
  <si>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</si>
  <si>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</si>
  <si>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</si>
  <si>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</si>
  <si>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</si>
  <si>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</si>
  <si>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</si>
  <si>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</si>
  <si>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</si>
  <si>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</si>
  <si>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</si>
  <si>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</si>
  <si>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</si>
  <si>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</si>
  <si>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</si>
  <si>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</si>
  <si>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</si>
  <si>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</si>
  <si>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</si>
  <si>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</si>
  <si>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</si>
  <si>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</si>
  <si>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</si>
  <si>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</si>
  <si>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</si>
  <si>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</si>
  <si>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</si>
  <si>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</si>
  <si>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</si>
  <si>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</si>
  <si>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</si>
  <si>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</si>
  <si>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</si>
  <si>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</si>
  <si>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</si>
  <si>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</si>
  <si>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</si>
  <si>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</si>
  <si>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</si>
  <si>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</si>
  <si>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</si>
  <si>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</si>
  <si>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</si>
  <si>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</si>
  <si>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</si>
  <si>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</si>
  <si>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</si>
  <si>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</si>
  <si>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</si>
  <si>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</si>
  <si>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</si>
  <si>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</si>
  <si>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</si>
  <si>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</si>
  <si>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</si>
  <si>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</si>
  <si>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</si>
  <si>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</si>
  <si>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</si>
  <si>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</si>
  <si>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</si>
  <si>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</si>
  <si>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</si>
  <si>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</si>
  <si>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</si>
  <si>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</si>
  <si>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</si>
  <si>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</si>
  <si>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</si>
  <si>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</si>
  <si>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</si>
  <si>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</si>
  <si>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</si>
  <si>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</si>
  <si>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</si>
  <si>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</si>
  <si>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</si>
  <si>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</si>
  <si>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</si>
  <si>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</si>
  <si>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</si>
  <si>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</si>
  <si>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</si>
  <si>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</si>
  <si>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</si>
  <si>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</si>
  <si>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</si>
  <si>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</si>
  <si>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</si>
  <si>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</si>
  <si>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</si>
  <si>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</si>
  <si>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</si>
  <si>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</si>
  <si>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</si>
  <si>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</si>
  <si>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</si>
  <si>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</si>
  <si>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</si>
  <si>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</si>
  <si>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</si>
  <si>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</si>
  <si>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</si>
  <si>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</si>
  <si>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</si>
  <si>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</si>
  <si>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</si>
  <si>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</si>
  <si>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</si>
  <si>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</si>
  <si>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</si>
  <si>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</si>
  <si>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</si>
  <si>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</si>
  <si>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</si>
  <si>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</si>
  <si>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</si>
  <si>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</si>
  <si>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</si>
  <si>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</si>
  <si>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</si>
  <si>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</si>
  <si>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</si>
  <si>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</si>
  <si>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</si>
  <si>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</si>
  <si>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</si>
  <si>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</si>
  <si>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</si>
  <si>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</si>
  <si>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</si>
  <si>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</si>
  <si>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</si>
  <si>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</si>
  <si>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</si>
  <si>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</si>
  <si>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</si>
  <si>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</si>
  <si>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</si>
  <si>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</si>
  <si>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</si>
  <si>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</si>
  <si>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</si>
  <si>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</si>
  <si>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</si>
  <si>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</si>
  <si>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</si>
  <si>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</si>
  <si>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</si>
  <si>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</si>
  <si>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</si>
  <si>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</si>
  <si>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</si>
  <si>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</si>
  <si>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</si>
  <si>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</si>
  <si>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</si>
  <si>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</si>
  <si>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</si>
  <si>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</si>
  <si>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</si>
  <si>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</si>
  <si>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</si>
  <si>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</si>
  <si>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</si>
  <si>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</si>
  <si>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</si>
  <si>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</si>
  <si>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</si>
  <si>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</si>
  <si>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</si>
  <si>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</si>
  <si>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</si>
  <si>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</si>
  <si>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</si>
  <si>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</si>
  <si>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</si>
  <si>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</si>
  <si>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</si>
  <si>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</si>
  <si>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</si>
  <si>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</si>
  <si>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</si>
  <si>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</si>
  <si>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</si>
  <si>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</si>
  <si>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</si>
  <si>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</si>
  <si>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</si>
  <si>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</si>
  <si>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</si>
  <si>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</si>
  <si>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</si>
  <si>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</si>
  <si>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</si>
  <si>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</si>
  <si>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</si>
  <si>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</si>
  <si>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</si>
  <si>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</si>
  <si>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</si>
  <si>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</si>
  <si>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</si>
  <si>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</si>
  <si>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</si>
  <si>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</si>
  <si>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</si>
  <si>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</si>
  <si>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</si>
  <si>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</si>
  <si>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</si>
  <si>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</si>
  <si>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</si>
  <si>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</si>
  <si>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</si>
  <si>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</si>
  <si>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</si>
  <si>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</si>
  <si>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</si>
  <si>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</si>
  <si>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</si>
  <si>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</si>
  <si>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</si>
  <si>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</si>
  <si>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</si>
  <si>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</si>
  <si>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</si>
  <si>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</si>
  <si>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</si>
  <si>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</si>
  <si>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</si>
  <si>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</si>
  <si>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</si>
  <si>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</si>
  <si>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</si>
  <si>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</si>
  <si>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</si>
  <si>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</si>
  <si>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</si>
  <si>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</si>
  <si>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</si>
  <si>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</si>
  <si>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</si>
  <si>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</si>
  <si>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</si>
  <si>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</si>
  <si>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</si>
  <si>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</si>
  <si>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</si>
  <si>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</si>
  <si>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</si>
  <si>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</si>
  <si>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</si>
  <si>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</si>
  <si>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</si>
  <si>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</si>
  <si>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</si>
  <si>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</si>
  <si>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</si>
  <si>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</si>
  <si>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</si>
  <si>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</si>
  <si>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</si>
  <si>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</si>
  <si>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</si>
  <si>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</si>
  <si>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</si>
  <si>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</si>
  <si>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</si>
  <si>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</si>
  <si>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</si>
  <si>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</si>
  <si>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</si>
  <si>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</si>
  <si>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</si>
  <si>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</si>
  <si>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</si>
  <si>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</si>
  <si>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</si>
  <si>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</si>
  <si>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</si>
  <si>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</si>
  <si>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</si>
  <si>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</si>
  <si>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</si>
  <si>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</si>
  <si>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</si>
  <si>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</si>
  <si>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</si>
  <si>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</si>
  <si>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</si>
  <si>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</si>
  <si>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</si>
  <si>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</si>
  <si>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</si>
  <si>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</si>
  <si>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</si>
  <si>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</si>
  <si>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</si>
  <si>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</si>
  <si>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</si>
  <si>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</si>
  <si>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</si>
  <si>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</si>
  <si>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</si>
  <si>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</si>
  <si>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</si>
  <si>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</si>
  <si>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</si>
  <si>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</si>
  <si>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</si>
  <si>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</si>
  <si>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</si>
  <si>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</si>
  <si>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</si>
  <si>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</si>
  <si>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</si>
  <si>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</si>
  <si>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</si>
  <si>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</si>
  <si>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</si>
  <si>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</si>
  <si>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</si>
  <si>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</si>
  <si>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</si>
  <si>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</si>
  <si>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</si>
  <si>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</si>
  <si>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</si>
  <si>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</si>
  <si>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</si>
  <si>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</si>
  <si>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</si>
  <si>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</si>
  <si>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</si>
  <si>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</si>
  <si>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</si>
  <si>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</si>
  <si>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</si>
  <si>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</si>
  <si>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</si>
  <si>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</si>
  <si>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</si>
  <si>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</si>
  <si>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</si>
  <si>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</si>
  <si>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</si>
  <si>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</si>
  <si>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</si>
  <si>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</si>
  <si>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</si>
  <si>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</si>
  <si>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</si>
  <si>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</si>
  <si>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</si>
  <si>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</si>
  <si>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</si>
  <si>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</si>
  <si>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</si>
  <si>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</si>
  <si>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</si>
  <si>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</si>
  <si>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</si>
  <si>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</si>
  <si>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</si>
  <si>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</si>
  <si>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</si>
  <si>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</si>
  <si>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</si>
  <si>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</si>
  <si>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</si>
  <si>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</si>
  <si>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</si>
  <si>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</si>
  <si>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</si>
  <si>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</si>
  <si>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</si>
  <si>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</si>
  <si>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</si>
  <si>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</si>
  <si>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</si>
  <si>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</si>
  <si>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</si>
  <si>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</si>
  <si>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</si>
  <si>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</si>
  <si>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</si>
  <si>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</si>
  <si>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</si>
  <si>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</si>
  <si>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</si>
  <si>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</si>
  <si>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</si>
  <si>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</si>
  <si>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</si>
  <si>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</si>
  <si>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</si>
  <si>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</si>
  <si>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</si>
  <si>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</si>
  <si>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</si>
  <si>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</si>
  <si>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</si>
  <si>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</si>
  <si>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</si>
  <si>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</si>
  <si>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</si>
  <si>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</si>
  <si>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</si>
  <si>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</si>
  <si>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</si>
  <si>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</si>
  <si>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</si>
  <si>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</si>
  <si>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</si>
  <si>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</si>
  <si>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</si>
  <si>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</si>
  <si>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</si>
  <si>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</si>
  <si>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</si>
  <si>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</si>
  <si>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</si>
  <si>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</si>
  <si>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</si>
  <si>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</si>
  <si>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</si>
  <si>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</si>
  <si>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</si>
  <si>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</si>
  <si>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</si>
  <si>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</si>
  <si>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</si>
  <si>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</si>
  <si>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</si>
  <si>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</si>
  <si>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</si>
  <si>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</si>
  <si>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</si>
  <si>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</si>
  <si>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</si>
  <si>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</si>
  <si>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</si>
  <si>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</si>
  <si>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</si>
  <si>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</si>
  <si>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</si>
  <si>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</si>
  <si>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</si>
  <si>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</si>
  <si>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</si>
  <si>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</si>
  <si>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</si>
  <si>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</si>
  <si>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</si>
  <si>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</si>
  <si>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</si>
  <si>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</si>
  <si>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</si>
  <si>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</si>
  <si>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</si>
  <si>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</si>
  <si>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</si>
  <si>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</si>
  <si>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</si>
  <si>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</si>
  <si>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</si>
  <si>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</si>
  <si>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</si>
  <si>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</si>
  <si>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</si>
  <si>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</si>
  <si>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</si>
  <si>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</si>
  <si>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</si>
  <si>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</si>
  <si>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</si>
  <si>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</si>
  <si>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</si>
  <si>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</si>
  <si>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</si>
  <si>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</si>
  <si>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</si>
  <si>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</si>
  <si>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</si>
  <si>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</si>
  <si>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</si>
  <si>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</si>
  <si>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</si>
  <si>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</si>
  <si>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</si>
  <si>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</si>
  <si>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</si>
  <si>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</si>
  <si>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</si>
  <si>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</si>
  <si>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</si>
  <si>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</si>
  <si>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</si>
  <si>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</si>
  <si>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</si>
  <si>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</si>
  <si>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</si>
  <si>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</si>
  <si>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</si>
  <si>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</si>
  <si>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</si>
  <si>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</si>
  <si>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</si>
  <si>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</si>
  <si>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</si>
  <si>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</si>
  <si>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</si>
  <si>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</si>
  <si>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</si>
  <si>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</si>
  <si>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</si>
  <si>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</si>
  <si>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</si>
  <si>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</si>
  <si>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</si>
  <si>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</si>
  <si>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</si>
  <si>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</si>
  <si>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</si>
  <si>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</si>
  <si>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</si>
  <si>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</si>
  <si>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</si>
  <si>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</si>
  <si>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</si>
  <si>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</si>
  <si>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</si>
  <si>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</si>
  <si>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</si>
  <si>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</si>
  <si>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</si>
  <si>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</si>
  <si>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</si>
  <si>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</si>
  <si>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</si>
  <si>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</si>
  <si>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</si>
  <si>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</si>
  <si>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</si>
  <si>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</si>
  <si>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</si>
  <si>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</si>
  <si>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</si>
  <si>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</si>
  <si>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</si>
  <si>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</si>
  <si>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</si>
  <si>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</si>
  <si>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</si>
  <si>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</si>
  <si>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</si>
  <si>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</si>
  <si>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</si>
  <si>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</si>
  <si>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</si>
  <si>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</si>
  <si>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</si>
  <si>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</si>
  <si>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</si>
  <si>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</si>
  <si>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</si>
  <si>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</si>
  <si>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</si>
  <si>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</si>
  <si>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</si>
  <si>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</si>
  <si>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</si>
  <si>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</si>
  <si>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</si>
  <si>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</si>
  <si>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</si>
  <si>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</si>
  <si>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</si>
  <si>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</si>
  <si>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</si>
  <si>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</si>
  <si>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</si>
  <si>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</si>
  <si>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</si>
  <si>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</si>
  <si>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</si>
  <si>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</si>
  <si>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</si>
  <si>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</si>
  <si>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</si>
  <si>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</si>
  <si>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</si>
  <si>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</si>
  <si>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</si>
  <si>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</si>
  <si>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</si>
  <si>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</si>
  <si>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</si>
  <si>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</si>
  <si>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</si>
  <si>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</si>
  <si>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</si>
  <si>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</si>
  <si>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</si>
  <si>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</si>
  <si>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</si>
  <si>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</si>
  <si>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</si>
  <si>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</si>
  <si>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</si>
  <si>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</si>
  <si>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</si>
  <si>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</si>
  <si>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</si>
  <si>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</si>
  <si>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</si>
  <si>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</si>
  <si>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</si>
  <si>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</si>
  <si>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</si>
  <si>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</si>
  <si>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</si>
  <si>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</si>
  <si>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</si>
  <si>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</si>
  <si>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</si>
  <si>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</si>
  <si>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</si>
  <si>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</si>
  <si>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</si>
  <si>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</si>
  <si>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</si>
  <si>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</si>
  <si>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</si>
  <si>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</si>
  <si>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</si>
  <si>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</si>
  <si>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</si>
  <si>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</si>
  <si>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</si>
  <si>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</si>
  <si>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</si>
  <si>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</si>
  <si>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</si>
  <si>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</si>
  <si>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</si>
  <si>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</si>
  <si>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</si>
  <si>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</si>
  <si>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</si>
  <si>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</si>
  <si>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</si>
  <si>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</si>
  <si>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</si>
  <si>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</si>
  <si>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</si>
  <si>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</si>
  <si>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</si>
  <si>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</si>
  <si>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</si>
  <si>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</si>
  <si>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</si>
  <si>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</si>
  <si>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</si>
  <si>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</si>
  <si>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</si>
  <si>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</si>
  <si>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</si>
  <si>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</si>
  <si>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</si>
  <si>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</si>
  <si>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</si>
  <si>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</si>
  <si>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</si>
  <si>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</si>
  <si>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</si>
  <si>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</si>
  <si>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</si>
  <si>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</si>
  <si>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</si>
  <si>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</si>
  <si>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</si>
  <si>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</si>
  <si>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</si>
  <si>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</si>
  <si>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</si>
  <si>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</si>
  <si>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</si>
  <si>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</si>
  <si>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</si>
  <si>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</si>
  <si>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</si>
  <si>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</si>
  <si>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</si>
  <si>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</si>
  <si>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</si>
  <si>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</si>
  <si>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</si>
  <si>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</si>
  <si>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</si>
  <si>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</si>
  <si>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</si>
  <si>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</si>
  <si>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</si>
  <si>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</si>
  <si>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</si>
  <si>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</si>
  <si>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</si>
  <si>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</si>
  <si>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</si>
  <si>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</si>
  <si>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</si>
  <si>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</si>
  <si>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</si>
  <si>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</si>
  <si>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</si>
  <si>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</si>
  <si>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</si>
  <si>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</si>
  <si>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</si>
  <si>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</si>
  <si>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</si>
  <si>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</si>
  <si>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</si>
  <si>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</si>
  <si>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</si>
  <si>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</si>
  <si>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</si>
  <si>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</si>
  <si>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</si>
  <si>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</si>
  <si>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</si>
  <si>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</si>
  <si>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</si>
  <si>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</si>
  <si>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</si>
  <si>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</si>
  <si>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</si>
  <si>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</si>
  <si>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</si>
  <si>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</si>
  <si>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</si>
  <si>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</si>
  <si>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</si>
  <si>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</si>
  <si>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</si>
  <si>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</si>
  <si>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</si>
  <si>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</si>
  <si>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</si>
  <si>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</si>
  <si>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</si>
  <si>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</si>
  <si>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</si>
  <si>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</si>
  <si>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</si>
  <si>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</si>
  <si>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</si>
  <si>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</si>
  <si>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</si>
  <si>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</si>
  <si>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</si>
  <si>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</si>
  <si>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</si>
  <si>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</si>
  <si>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</si>
  <si>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</si>
  <si>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</si>
  <si>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</si>
  <si>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</si>
  <si>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</si>
  <si>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</si>
  <si>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</si>
  <si>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</si>
  <si>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</si>
  <si>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</si>
  <si>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</si>
  <si>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</si>
  <si>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</si>
  <si>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</si>
  <si>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</si>
  <si>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</si>
  <si>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</si>
  <si>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</si>
  <si>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</si>
  <si>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</si>
  <si>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</si>
  <si>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</si>
  <si>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</si>
  <si>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</si>
  <si>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</si>
  <si>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</si>
  <si>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</si>
  <si>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</si>
  <si>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</si>
  <si>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</si>
  <si>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</si>
  <si>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</si>
  <si>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</si>
  <si>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</si>
  <si>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</si>
  <si>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</si>
  <si>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</si>
  <si>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</si>
  <si>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</si>
  <si>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</si>
  <si>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</si>
  <si>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</si>
  <si>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</si>
  <si>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</si>
  <si>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</si>
  <si>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</si>
  <si>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</si>
  <si>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</si>
  <si>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</si>
  <si>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</si>
  <si>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</si>
  <si>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</si>
  <si>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</si>
  <si>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</si>
  <si>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</si>
  <si>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</si>
  <si>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</si>
  <si>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</si>
  <si>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</si>
  <si>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</si>
  <si>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</si>
  <si>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</si>
  <si>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</si>
  <si>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</si>
  <si>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</si>
  <si>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</si>
  <si>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</si>
  <si>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</si>
  <si>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</si>
  <si>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</si>
  <si>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</si>
  <si>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</si>
  <si>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</si>
  <si>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</si>
  <si>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</si>
  <si>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</si>
  <si>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</si>
  <si>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</si>
  <si>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</si>
  <si>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</si>
  <si>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</si>
  <si>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</si>
  <si>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</si>
  <si>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</si>
  <si>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</si>
  <si>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</si>
  <si>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</si>
  <si>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</si>
  <si>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</si>
  <si>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</si>
  <si>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</si>
  <si>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</si>
  <si>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</si>
  <si>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</si>
  <si>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</si>
  <si>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</si>
  <si>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</si>
  <si>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</si>
  <si>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</si>
  <si>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</si>
  <si>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</si>
  <si>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</si>
  <si>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</si>
  <si>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</si>
  <si>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</si>
  <si>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</si>
  <si>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</si>
  <si>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</si>
  <si>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</si>
  <si>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</si>
  <si>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</si>
  <si>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</si>
  <si>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</si>
  <si>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</si>
  <si>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</si>
  <si>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</si>
  <si>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</si>
  <si>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</si>
  <si>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</si>
  <si>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</si>
  <si>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</si>
  <si>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</si>
  <si>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</si>
  <si>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</si>
  <si>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</si>
  <si>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</si>
  <si>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</si>
  <si>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</si>
  <si>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</si>
  <si>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</si>
  <si>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</si>
  <si>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</si>
  <si>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</si>
  <si>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</si>
  <si>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</si>
  <si>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</si>
  <si>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</si>
  <si>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</si>
  <si>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</si>
  <si>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</si>
  <si>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</si>
  <si>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</si>
  <si>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</si>
  <si>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</si>
  <si>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</si>
  <si>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</si>
  <si>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</si>
  <si>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</si>
  <si>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</si>
  <si>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</si>
  <si>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</si>
  <si>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</si>
  <si>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</si>
  <si>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</si>
  <si>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</si>
  <si>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</si>
  <si>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</si>
  <si>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</si>
  <si>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</si>
  <si>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</si>
  <si>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</si>
  <si>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</si>
  <si>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</si>
  <si>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</si>
  <si>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</si>
  <si>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</si>
  <si>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</si>
  <si>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</si>
  <si>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</si>
  <si>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</si>
  <si>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</si>
  <si>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</si>
  <si>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</si>
  <si>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</si>
  <si>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</si>
  <si>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</si>
  <si>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</si>
  <si>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</si>
  <si>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</si>
  <si>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</si>
  <si>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</si>
  <si>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</si>
  <si>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</si>
  <si>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</si>
  <si>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</si>
  <si>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</si>
  <si>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</si>
  <si>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</si>
  <si>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</si>
  <si>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</si>
  <si>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</si>
  <si>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</si>
  <si>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</si>
  <si>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</si>
  <si>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</si>
  <si>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</si>
  <si>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</si>
  <si>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</si>
  <si>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</si>
  <si>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</si>
  <si>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</si>
  <si>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</si>
  <si>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</si>
  <si>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</si>
  <si>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</si>
  <si>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</si>
  <si>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</si>
  <si>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</si>
  <si>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</si>
  <si>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</si>
  <si>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</si>
  <si>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</si>
  <si>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</si>
  <si>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</si>
  <si>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</si>
  <si>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</si>
  <si>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</si>
  <si>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</si>
  <si>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</si>
  <si>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</si>
  <si>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</si>
  <si>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</si>
  <si>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</si>
  <si>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</si>
  <si>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</si>
  <si>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</si>
  <si>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</si>
  <si>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</si>
  <si>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</si>
  <si>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</si>
  <si>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</si>
  <si>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</si>
  <si>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</si>
  <si>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</si>
  <si>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</si>
  <si>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</si>
  <si>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</si>
  <si>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</si>
  <si>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</si>
  <si>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</si>
  <si>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</si>
  <si>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</si>
  <si>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</si>
  <si>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</si>
  <si>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</si>
  <si>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</si>
  <si>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</si>
  <si>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</si>
  <si>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</si>
  <si>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</si>
  <si>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</si>
  <si>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</si>
  <si>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</si>
  <si>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</si>
  <si>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</si>
  <si>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</si>
  <si>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</si>
  <si>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</si>
  <si>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</si>
  <si>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</si>
  <si>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</si>
  <si>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</si>
  <si>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</si>
  <si>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</si>
  <si>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</si>
  <si>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</si>
  <si>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</si>
  <si>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</si>
  <si>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</si>
  <si>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</si>
  <si>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</si>
  <si>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</si>
  <si>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</si>
  <si>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</si>
  <si>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</si>
  <si>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</si>
  <si>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</si>
  <si>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</si>
  <si>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</si>
  <si>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</si>
  <si>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</si>
  <si>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</si>
  <si>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</si>
  <si>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</si>
  <si>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</si>
  <si>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</si>
  <si>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</si>
  <si>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</si>
  <si>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</si>
  <si>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</si>
  <si>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</si>
  <si>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</si>
  <si>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</si>
  <si>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</si>
  <si>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</si>
  <si>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</si>
  <si>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</si>
  <si>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</si>
  <si>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</si>
  <si>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</si>
  <si>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</si>
  <si>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</si>
  <si>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</si>
  <si>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</si>
  <si>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</si>
  <si>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</si>
  <si>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</si>
  <si>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</si>
  <si>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</si>
  <si>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</si>
  <si>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</si>
  <si>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</si>
  <si>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</si>
  <si>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</si>
  <si>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</si>
  <si>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</si>
  <si>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</si>
  <si>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</si>
  <si>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</si>
  <si>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</si>
  <si>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</si>
  <si>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</si>
  <si>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</si>
  <si>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</si>
  <si>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</si>
  <si>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</si>
  <si>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</si>
  <si>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</si>
  <si>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</si>
  <si>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</si>
  <si>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</si>
  <si>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</si>
  <si>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</si>
  <si>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</si>
  <si>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</si>
  <si>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</si>
  <si>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</si>
  <si>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</si>
  <si>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</si>
  <si>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</si>
  <si>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</si>
  <si>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</si>
  <si>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</si>
  <si>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</si>
  <si>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</si>
  <si>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</si>
  <si>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</si>
  <si>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</si>
  <si>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</si>
  <si>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</si>
  <si>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</si>
  <si>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</si>
  <si>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</si>
  <si>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</si>
  <si>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</si>
  <si>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</si>
  <si>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</si>
  <si>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</si>
  <si>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</si>
  <si>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</si>
  <si>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</si>
  <si>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</si>
  <si>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</si>
  <si>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</si>
  <si>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</si>
  <si>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</si>
  <si>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</si>
  <si>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</si>
  <si>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</si>
  <si>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</si>
  <si>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</si>
  <si>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</si>
  <si>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</si>
  <si>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</si>
  <si>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</si>
  <si>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</si>
  <si>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</si>
  <si>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</si>
  <si>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</si>
  <si>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</si>
  <si>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</si>
  <si>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</si>
  <si>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</si>
  <si>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</si>
  <si>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</si>
  <si>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</si>
  <si>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</si>
  <si>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</si>
  <si>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</si>
  <si>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</si>
  <si>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</si>
  <si>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</si>
  <si>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</si>
  <si>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</si>
  <si>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</si>
  <si>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</si>
  <si>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</si>
  <si>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</si>
  <si>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</si>
  <si>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</si>
  <si>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</si>
  <si>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</si>
  <si>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</si>
  <si>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</si>
  <si>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</si>
  <si>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</si>
  <si>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</si>
  <si>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</si>
  <si>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</si>
  <si>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</si>
  <si>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</si>
  <si>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</si>
  <si>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</si>
  <si>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</si>
  <si>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</si>
  <si>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</si>
  <si>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</si>
  <si>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</si>
  <si>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</si>
  <si>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</si>
  <si>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</si>
  <si>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</si>
  <si>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</si>
  <si>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</si>
  <si>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</si>
  <si>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</si>
  <si>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</si>
  <si>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</si>
  <si>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</si>
  <si>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</si>
  <si>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</si>
  <si>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</si>
  <si>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</si>
  <si>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</si>
  <si>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</si>
  <si>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</si>
  <si>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</si>
  <si>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</si>
  <si>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</si>
  <si>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</si>
  <si>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</si>
  <si>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</si>
  <si>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</si>
  <si>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</si>
  <si>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</si>
  <si>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</si>
  <si>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</si>
  <si>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</si>
  <si>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</si>
  <si>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</si>
  <si>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</si>
  <si>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</si>
  <si>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</si>
  <si>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</si>
  <si>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</si>
  <si>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</si>
  <si>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</si>
  <si>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</si>
  <si>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</si>
  <si>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</si>
  <si>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</si>
  <si>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</si>
  <si>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</si>
  <si>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</si>
  <si>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</si>
  <si>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</si>
  <si>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</si>
  <si>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</si>
  <si>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</si>
  <si>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</si>
  <si>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</si>
  <si>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</si>
  <si>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</si>
  <si>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</si>
  <si>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</si>
  <si>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</si>
  <si>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</si>
  <si>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</si>
  <si>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</si>
  <si>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</si>
  <si>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</si>
  <si>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</si>
  <si>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</si>
  <si>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</si>
  <si>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</si>
  <si>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</si>
  <si>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</si>
  <si>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</si>
  <si>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</si>
  <si>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</si>
  <si>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</si>
  <si>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</si>
  <si>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</si>
  <si>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</si>
  <si>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</si>
  <si>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</si>
  <si>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</si>
  <si>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</si>
  <si>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</si>
  <si>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</si>
  <si>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</si>
  <si>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</si>
  <si>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</si>
  <si>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</si>
  <si>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</si>
  <si>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</si>
  <si>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</si>
  <si>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</si>
  <si>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</si>
  <si>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</si>
  <si>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</si>
  <si>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</si>
  <si>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</si>
  <si>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</si>
  <si>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</si>
  <si>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</si>
  <si>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</si>
  <si>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</si>
  <si>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</si>
  <si>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</si>
  <si>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</si>
  <si>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</si>
  <si>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</si>
  <si>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</si>
  <si>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</si>
  <si>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</si>
  <si>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</si>
  <si>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</si>
  <si>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</si>
  <si>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</si>
  <si>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</si>
  <si>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</si>
  <si>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</si>
  <si>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</si>
  <si>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</si>
  <si>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</si>
  <si>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</si>
  <si>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</si>
  <si>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</si>
  <si>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</si>
  <si>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</si>
  <si>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</si>
  <si>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</si>
  <si>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</si>
  <si>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</si>
  <si>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</si>
  <si>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</si>
  <si>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</si>
  <si>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</si>
  <si>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</si>
  <si>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</si>
  <si>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</si>
  <si>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</si>
  <si>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</si>
  <si>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</si>
  <si>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</si>
  <si>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</si>
  <si>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</si>
  <si>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</si>
  <si>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</si>
  <si>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</si>
  <si>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</si>
  <si>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</si>
  <si>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</si>
  <si>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</si>
  <si>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</si>
  <si>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</si>
  <si>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</si>
  <si>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</si>
  <si>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</si>
  <si>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</si>
  <si>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</si>
  <si>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</si>
  <si>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</si>
  <si>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</si>
  <si>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</si>
  <si>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</si>
  <si>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</si>
  <si>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</si>
  <si>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</si>
  <si>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</si>
  <si>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</si>
  <si>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</si>
  <si>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</si>
  <si>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</si>
  <si>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</si>
  <si>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</si>
  <si>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</si>
  <si>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</si>
  <si>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</si>
  <si>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</si>
  <si>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</si>
  <si>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</si>
  <si>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</si>
  <si>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</si>
  <si>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</si>
  <si>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</si>
  <si>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</si>
  <si>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</si>
  <si>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</si>
  <si>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</si>
  <si>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</si>
  <si>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</si>
  <si>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</si>
  <si>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</si>
  <si>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</si>
  <si>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</si>
  <si>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</si>
  <si>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</si>
  <si>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</si>
  <si>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</si>
  <si>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</si>
  <si>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</si>
  <si>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</si>
  <si>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</si>
  <si>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</si>
  <si>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</si>
  <si>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</si>
  <si>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</si>
  <si>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</si>
  <si>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</si>
  <si>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</si>
  <si>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</si>
  <si>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</si>
  <si>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</si>
  <si>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</si>
  <si>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</si>
  <si>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</si>
  <si>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</si>
  <si>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</si>
  <si>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</si>
  <si>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</si>
  <si>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</si>
  <si>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</si>
  <si>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</si>
  <si>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</si>
  <si>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</si>
  <si>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</si>
  <si>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</si>
  <si>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</si>
  <si>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</si>
  <si>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</si>
  <si>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</si>
  <si>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</si>
  <si>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</si>
  <si>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</si>
  <si>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</si>
  <si>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</si>
  <si>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</si>
  <si>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</si>
  <si>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</si>
  <si>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</si>
  <si>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</si>
  <si>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</si>
  <si>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</si>
  <si>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</si>
  <si>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</si>
  <si>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</si>
  <si>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</si>
  <si>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</si>
  <si>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</si>
  <si>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</si>
  <si>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</si>
  <si>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</si>
  <si>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</si>
  <si>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</si>
  <si>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</si>
  <si>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</si>
  <si>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</si>
  <si>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</si>
  <si>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</si>
  <si>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</si>
  <si>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</si>
  <si>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</si>
  <si>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</si>
  <si>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</si>
  <si>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</si>
  <si>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</si>
  <si>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</si>
  <si>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</si>
  <si>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</si>
  <si>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</si>
  <si>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</si>
  <si>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</si>
  <si>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</si>
  <si>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</si>
  <si>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</si>
  <si>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</si>
  <si>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</si>
  <si>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</si>
  <si>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</si>
  <si>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</si>
  <si>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</si>
  <si>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</si>
  <si>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</si>
  <si>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</si>
  <si>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</si>
  <si>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</si>
  <si>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</si>
  <si>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</si>
  <si>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</si>
  <si>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</si>
  <si>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</si>
  <si>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</si>
  <si>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</si>
  <si>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</si>
  <si>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</si>
  <si>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</si>
  <si>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</si>
  <si>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</si>
  <si>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</si>
  <si>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</si>
  <si>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</si>
  <si>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</si>
  <si>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</si>
  <si>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</si>
  <si>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</si>
  <si>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</si>
  <si>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</si>
  <si>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</si>
  <si>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</si>
  <si>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</si>
  <si>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</si>
  <si>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</si>
  <si>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</si>
  <si>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</si>
  <si>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</si>
  <si>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</si>
  <si>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</si>
  <si>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</si>
  <si>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</si>
  <si>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</si>
  <si>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</si>
  <si>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</si>
  <si>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</si>
  <si>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</si>
  <si>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</si>
  <si>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</si>
  <si>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</si>
  <si>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</si>
  <si>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</si>
  <si>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</si>
  <si>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</si>
  <si>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</si>
  <si>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</si>
  <si>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</si>
  <si>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</si>
  <si>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</si>
  <si>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</si>
  <si>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</si>
  <si>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</si>
  <si>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</si>
  <si>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</si>
  <si>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</si>
  <si>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</si>
  <si>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</si>
  <si>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</si>
  <si>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</si>
  <si>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</si>
  <si>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</si>
  <si>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</si>
  <si>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</si>
  <si>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</si>
  <si>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</si>
  <si>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</si>
  <si>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</si>
  <si>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</si>
  <si>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</si>
  <si>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</si>
  <si>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</si>
  <si>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</si>
  <si>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</si>
  <si>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</si>
  <si>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</si>
  <si>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</si>
  <si>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</si>
  <si>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</si>
  <si>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</si>
  <si>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</si>
  <si>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</si>
  <si>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</si>
  <si>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</si>
  <si>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</si>
  <si>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</si>
  <si>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</si>
  <si>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</si>
  <si>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</si>
  <si>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</si>
  <si>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</si>
  <si>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</si>
  <si>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</si>
  <si>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</si>
  <si>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</si>
  <si>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</si>
  <si>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</si>
  <si>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</si>
  <si>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</si>
  <si>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</si>
  <si>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</si>
  <si>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</si>
  <si>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</si>
  <si>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</si>
  <si>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</si>
  <si>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</si>
  <si>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</si>
  <si>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</si>
  <si>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</si>
  <si>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</si>
  <si>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</si>
  <si>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</si>
  <si>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</si>
  <si>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</si>
  <si>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</si>
  <si>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</si>
  <si>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</si>
  <si>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</si>
  <si>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</si>
  <si>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</si>
  <si>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</si>
  <si>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</si>
  <si>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</si>
  <si>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</si>
  <si>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</si>
  <si>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</si>
  <si>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</si>
  <si>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</si>
  <si>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</si>
  <si>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</si>
  <si>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</si>
  <si>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</si>
  <si>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</si>
  <si>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</si>
  <si>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</si>
  <si>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</si>
  <si>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</si>
  <si>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</si>
  <si>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</si>
  <si>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</si>
  <si>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</si>
  <si>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</si>
  <si>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</si>
  <si>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</si>
  <si>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</si>
  <si>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</si>
  <si>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</si>
  <si>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</si>
  <si>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</si>
  <si>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</si>
  <si>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</si>
  <si>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</si>
  <si>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</si>
  <si>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</si>
  <si>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</si>
  <si>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</si>
  <si>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</si>
  <si>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</si>
  <si>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</si>
  <si>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</si>
  <si>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</si>
  <si>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</si>
  <si>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</si>
  <si>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</si>
  <si>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</si>
  <si>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</si>
  <si>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</si>
  <si>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</si>
  <si>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</si>
  <si>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</si>
  <si>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</si>
  <si>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</si>
  <si>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</si>
  <si>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</si>
  <si>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</si>
  <si>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</si>
  <si>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</si>
  <si>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</si>
  <si>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</si>
  <si>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</si>
  <si>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</si>
  <si>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</si>
  <si>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</si>
  <si>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</si>
  <si>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</si>
  <si>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</si>
  <si>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</si>
  <si>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</si>
  <si>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</si>
  <si>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</si>
  <si>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</si>
  <si>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</si>
  <si>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</si>
  <si>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</si>
  <si>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</si>
  <si>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</si>
  <si>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</si>
  <si>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</si>
  <si>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</si>
  <si>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</si>
  <si>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</si>
  <si>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</si>
  <si>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</si>
  <si>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</si>
  <si>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</si>
  <si>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</si>
  <si>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</si>
  <si>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</si>
  <si>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</si>
  <si>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</si>
  <si>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</si>
  <si>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</si>
  <si>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</si>
  <si>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</si>
  <si>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</si>
  <si>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</si>
  <si>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</si>
  <si>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</si>
  <si>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</si>
  <si>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</si>
  <si>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</si>
  <si>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</si>
  <si>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</si>
  <si>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</si>
  <si>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</si>
  <si>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</si>
  <si>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</si>
  <si>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</si>
  <si>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</si>
  <si>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</si>
  <si>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</si>
  <si>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</si>
  <si>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</si>
  <si>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</si>
  <si>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</si>
  <si>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</si>
  <si>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</si>
  <si>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</si>
  <si>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</si>
  <si>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</si>
  <si>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</si>
  <si>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</si>
  <si>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</si>
  <si>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</si>
  <si>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</si>
  <si>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</si>
  <si>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</si>
  <si>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</si>
  <si>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</si>
  <si>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</si>
  <si>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</si>
  <si>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</si>
  <si>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</si>
  <si>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</si>
  <si>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</si>
  <si>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</si>
  <si>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</si>
  <si>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</si>
  <si>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</si>
  <si>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</si>
  <si>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</si>
  <si>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</si>
  <si>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</si>
  <si>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</si>
  <si>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</si>
  <si>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</si>
  <si>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</si>
  <si>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</si>
  <si>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</si>
  <si>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</si>
  <si>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</si>
  <si>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</si>
  <si>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</si>
  <si>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</si>
  <si>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</si>
  <si>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</si>
  <si>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</si>
  <si>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</si>
  <si>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</si>
  <si>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</si>
  <si>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</si>
  <si>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</si>
  <si>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</si>
  <si>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</si>
  <si>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</si>
  <si>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</si>
  <si>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</si>
  <si>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</si>
  <si>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</si>
  <si>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</si>
  <si>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</si>
  <si>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</si>
  <si>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</si>
  <si>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</si>
  <si>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</si>
  <si>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</si>
  <si>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</si>
  <si>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</si>
  <si>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</si>
  <si>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</si>
  <si>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</si>
  <si>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</si>
  <si>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</si>
  <si>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</si>
  <si>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</si>
  <si>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</si>
  <si>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</si>
  <si>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</si>
  <si>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</si>
  <si>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</si>
  <si>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</si>
  <si>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</si>
  <si>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</si>
  <si>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</si>
  <si>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</si>
  <si>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</si>
  <si>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</si>
  <si>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</si>
  <si>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</si>
  <si>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</si>
  <si>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</si>
  <si>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</si>
  <si>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</si>
  <si>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</si>
  <si>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</si>
  <si>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</si>
  <si>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</si>
  <si>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</si>
  <si>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</si>
  <si>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</si>
  <si>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</si>
  <si>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</si>
  <si>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</si>
  <si>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</si>
  <si>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</si>
  <si>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</si>
  <si>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</si>
  <si>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</si>
  <si>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</si>
  <si>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</si>
  <si>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</si>
  <si>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</si>
  <si>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</si>
  <si>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</si>
  <si>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</si>
  <si>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</si>
  <si>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</si>
  <si>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</si>
  <si>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</si>
  <si>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</si>
  <si>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</si>
  <si>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</si>
  <si>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</si>
  <si>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</si>
  <si>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</si>
  <si>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</si>
  <si>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</si>
  <si>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</si>
  <si>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</si>
  <si>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</si>
  <si>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</si>
  <si>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</si>
  <si>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</si>
  <si>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</si>
  <si>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</si>
  <si>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</si>
  <si>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</si>
  <si>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</si>
  <si>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</si>
  <si>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</si>
  <si>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</si>
  <si>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</si>
  <si>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</si>
  <si>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</si>
  <si>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</si>
  <si>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</si>
  <si>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</si>
  <si>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</si>
  <si>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</si>
  <si>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</si>
  <si>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</si>
  <si>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</si>
  <si>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</si>
  <si>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</si>
  <si>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</si>
  <si>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</si>
  <si>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</si>
  <si>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</si>
  <si>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</si>
  <si>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</si>
  <si>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</si>
  <si>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</si>
  <si>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</si>
  <si>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</si>
  <si>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</si>
  <si>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</si>
  <si>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</si>
  <si>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</si>
  <si>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</si>
  <si>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</si>
  <si>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</si>
  <si>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</si>
  <si>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</si>
  <si>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</si>
  <si>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</si>
  <si>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</si>
  <si>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</si>
  <si>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</si>
  <si>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</si>
  <si>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</si>
  <si>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</si>
  <si>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</si>
  <si>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</si>
  <si>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</si>
  <si>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</si>
  <si>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</si>
  <si>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</si>
  <si>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</si>
  <si>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</si>
  <si>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</si>
  <si>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</si>
  <si>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</si>
  <si>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</si>
  <si>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</si>
  <si>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</si>
  <si>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</si>
  <si>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</si>
  <si>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</si>
  <si>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</si>
  <si>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</si>
  <si>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</si>
  <si>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</si>
  <si>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</si>
  <si>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</si>
  <si>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</si>
  <si>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</si>
  <si>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</si>
  <si>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</si>
  <si>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</si>
  <si>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</si>
  <si>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</si>
  <si>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</si>
  <si>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</si>
  <si>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</si>
  <si>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</si>
  <si>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</si>
  <si>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</si>
  <si>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</si>
  <si>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</si>
  <si>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</si>
  <si>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</si>
  <si>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</si>
  <si>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</si>
  <si>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</si>
  <si>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</si>
  <si>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</si>
  <si>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</si>
  <si>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</si>
  <si>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</si>
  <si>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</si>
  <si>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</si>
  <si>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</si>
  <si>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</si>
  <si>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</si>
  <si>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</si>
  <si>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</si>
  <si>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</si>
  <si>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</si>
  <si>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</si>
  <si>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</si>
  <si>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</si>
  <si>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</si>
  <si>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</si>
  <si>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</si>
  <si>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</si>
  <si>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</si>
  <si>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</si>
  <si>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</si>
  <si>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</si>
  <si>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</si>
  <si>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</si>
  <si>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</si>
  <si>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</si>
  <si>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</si>
  <si>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</si>
  <si>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</si>
  <si>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</si>
  <si>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</si>
  <si>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</si>
  <si>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</si>
  <si>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</si>
  <si>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</si>
  <si>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</si>
  <si>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</si>
  <si>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</si>
  <si>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</si>
  <si>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</si>
  <si>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</si>
  <si>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</si>
  <si>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</si>
  <si>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</si>
  <si>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</si>
  <si>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</si>
  <si>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</si>
  <si>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</si>
  <si>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</si>
  <si>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</si>
  <si>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</si>
  <si>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</si>
  <si>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</si>
  <si>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</si>
  <si>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</si>
  <si>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</si>
  <si>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</si>
  <si>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</si>
  <si>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</si>
  <si>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</si>
  <si>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</si>
  <si>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</si>
  <si>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</si>
  <si>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</si>
  <si>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</si>
  <si>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</si>
  <si>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</si>
  <si>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</si>
  <si>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</si>
  <si>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</si>
  <si>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</si>
  <si>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</si>
  <si>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</si>
  <si>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</si>
  <si>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</si>
  <si>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</si>
  <si>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</si>
  <si>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</si>
  <si>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</si>
  <si>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</si>
  <si>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</si>
  <si>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</si>
  <si>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</si>
  <si>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</si>
  <si>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</si>
  <si>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</si>
  <si>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</si>
  <si>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</si>
  <si>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</si>
  <si>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</si>
  <si>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</si>
  <si>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</si>
  <si>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</si>
  <si>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</si>
  <si>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</si>
  <si>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</si>
  <si>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</si>
  <si>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</si>
  <si>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</si>
  <si>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</si>
  <si>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</si>
  <si>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</si>
  <si>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</si>
  <si>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</si>
  <si>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</si>
  <si>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</si>
  <si>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</si>
  <si>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</si>
  <si>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</si>
  <si>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</si>
  <si>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</si>
  <si>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</si>
  <si>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</si>
  <si>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</si>
  <si>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</si>
  <si>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</si>
  <si>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</si>
  <si>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</si>
  <si>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</si>
  <si>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</si>
  <si>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</si>
  <si>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</si>
  <si>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</si>
  <si>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</si>
  <si>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</si>
  <si>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</si>
  <si>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</si>
  <si>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</si>
  <si>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</si>
  <si>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</si>
  <si>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</si>
  <si>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</si>
  <si>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</si>
  <si>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</si>
  <si>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</si>
  <si>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</si>
  <si>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</si>
  <si>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</si>
  <si>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</si>
  <si>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</si>
  <si>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</si>
  <si>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</si>
  <si>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</si>
  <si>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</si>
  <si>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</si>
  <si>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</si>
  <si>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</si>
  <si>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</si>
  <si>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</si>
  <si>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</si>
  <si>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</si>
  <si>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</si>
  <si>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</si>
  <si>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</si>
  <si>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</si>
  <si>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</si>
  <si>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</si>
  <si>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</si>
  <si>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</si>
  <si>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</si>
  <si>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</si>
  <si>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</si>
  <si>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</si>
  <si>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</si>
  <si>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</si>
  <si>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</si>
  <si>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</si>
  <si>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</si>
  <si>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</si>
  <si>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</si>
  <si>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</si>
  <si>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</si>
  <si>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</si>
  <si>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</si>
  <si>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</si>
  <si>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</si>
  <si>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</si>
  <si>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</si>
  <si>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</si>
  <si>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</si>
  <si>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</si>
  <si>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</si>
  <si>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</si>
  <si>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</si>
  <si>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</si>
  <si>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</si>
  <si>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</si>
  <si>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</si>
  <si>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</si>
  <si>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</si>
  <si>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</si>
  <si>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</si>
  <si>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</si>
  <si>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</si>
  <si>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</si>
  <si>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</si>
  <si>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</si>
  <si>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</si>
  <si>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</si>
  <si>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</si>
  <si>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</si>
  <si>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</si>
  <si>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</si>
  <si>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</si>
  <si>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</si>
  <si>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</si>
  <si>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</si>
  <si>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</si>
  <si>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</si>
  <si>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</si>
  <si>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</si>
  <si>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</si>
  <si>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</si>
  <si>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</si>
  <si>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</si>
  <si>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</si>
  <si>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</si>
  <si>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</si>
  <si>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</si>
  <si>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</si>
  <si>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</si>
  <si>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</si>
  <si>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</si>
  <si>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</si>
  <si>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</si>
  <si>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</si>
  <si>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</si>
  <si>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</si>
  <si>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</si>
  <si>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</si>
  <si>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</si>
  <si>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</si>
  <si>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</si>
  <si>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</si>
  <si>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</si>
  <si>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</si>
  <si>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</si>
  <si>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</si>
  <si>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</si>
  <si>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</si>
  <si>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</si>
  <si>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</si>
  <si>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</si>
  <si>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</si>
  <si>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</si>
  <si>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</si>
  <si>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</si>
  <si>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</si>
  <si>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</si>
  <si>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</si>
  <si>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</si>
  <si>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</si>
  <si>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</si>
  <si>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</si>
  <si>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</si>
  <si>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</si>
  <si>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</si>
  <si>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</si>
  <si>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</si>
  <si>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</si>
  <si>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</si>
  <si>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</si>
  <si>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</si>
  <si>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</si>
  <si>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</si>
  <si>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</si>
  <si>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</si>
  <si>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</si>
  <si>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</si>
  <si>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</si>
  <si>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</si>
  <si>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</si>
  <si>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</si>
  <si>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</si>
  <si>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</si>
  <si>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</si>
  <si>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</si>
  <si>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</si>
  <si>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</si>
  <si>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</si>
  <si>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</si>
  <si>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</si>
  <si>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</si>
  <si>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</si>
  <si>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</si>
  <si>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</si>
  <si>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</si>
  <si>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</si>
  <si>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</si>
  <si>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</si>
  <si>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</si>
  <si>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</si>
  <si>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</si>
  <si>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</si>
  <si>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</si>
  <si>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</si>
  <si>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</si>
  <si>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</si>
  <si>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</si>
  <si>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</si>
  <si>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</si>
  <si>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</si>
  <si>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</si>
  <si>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</si>
  <si>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</si>
  <si>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</si>
  <si>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</si>
  <si>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</si>
  <si>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</si>
  <si>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</si>
  <si>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</si>
  <si>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</si>
  <si>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</si>
  <si>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</si>
  <si>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</si>
  <si>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</si>
  <si>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</si>
  <si>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</si>
  <si>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</si>
  <si>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</si>
  <si>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</si>
  <si>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</si>
  <si>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</si>
  <si>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</si>
  <si>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</si>
  <si>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</si>
  <si>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</si>
  <si>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</si>
  <si>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</si>
  <si>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</si>
  <si>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</si>
  <si>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</si>
  <si>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</si>
  <si>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</si>
  <si>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</si>
  <si>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</si>
  <si>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</si>
  <si>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</si>
  <si>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</si>
  <si>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</si>
  <si>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</si>
  <si>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</si>
  <si>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</si>
  <si>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</si>
  <si>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</si>
  <si>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</si>
  <si>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</si>
  <si>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</si>
  <si>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</si>
  <si>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</si>
  <si>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</si>
  <si>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</si>
  <si>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</si>
  <si>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</si>
  <si>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</si>
  <si>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</si>
  <si>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</si>
  <si>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</si>
  <si>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</si>
  <si>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</si>
  <si>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</si>
  <si>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</si>
  <si>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</si>
  <si>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</si>
  <si>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</si>
  <si>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</si>
  <si>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</si>
  <si>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</si>
  <si>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</si>
  <si>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</si>
  <si>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</si>
  <si>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</si>
  <si>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</si>
  <si>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</si>
  <si>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</si>
  <si>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</si>
  <si>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</si>
  <si>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</si>
  <si>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</si>
  <si>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</si>
  <si>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</si>
  <si>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</si>
  <si>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</si>
  <si>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</si>
  <si>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</si>
  <si>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</si>
  <si>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</si>
  <si>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</si>
  <si>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</si>
  <si>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</si>
  <si>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</si>
  <si>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</si>
  <si>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</si>
  <si>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</si>
  <si>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</si>
  <si>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</si>
  <si>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</si>
  <si>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</si>
  <si>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</si>
  <si>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</si>
  <si>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</si>
  <si>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</si>
  <si>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</si>
  <si>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</si>
  <si>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</si>
  <si>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</si>
  <si>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</si>
  <si>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</si>
  <si>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</si>
  <si>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</si>
  <si>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</si>
  <si>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</si>
  <si>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</si>
  <si>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</si>
  <si>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</si>
  <si>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</si>
  <si>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</si>
  <si>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</si>
  <si>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</si>
  <si>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</si>
  <si>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</si>
  <si>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</si>
  <si>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</si>
  <si>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</si>
  <si>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</si>
  <si>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</si>
  <si>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</si>
  <si>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</si>
  <si>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</si>
  <si>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</si>
  <si>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</si>
  <si>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</si>
  <si>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</si>
  <si>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</si>
  <si>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</si>
  <si>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</si>
  <si>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</si>
  <si>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</si>
  <si>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</si>
  <si>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</si>
  <si>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</si>
  <si>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</si>
  <si>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</si>
  <si>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</si>
  <si>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</si>
  <si>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</si>
  <si>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</si>
  <si>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</si>
  <si>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</si>
  <si>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</si>
  <si>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</si>
  <si>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</si>
  <si>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</si>
  <si>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</si>
  <si>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</si>
  <si>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</si>
  <si>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</si>
  <si>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</si>
  <si>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</si>
  <si>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</si>
  <si>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</si>
  <si>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</si>
  <si>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</si>
  <si>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</si>
  <si>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</si>
  <si>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</si>
  <si>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</si>
  <si>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</si>
  <si>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</si>
  <si>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</si>
  <si>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</si>
  <si>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</si>
  <si>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</si>
  <si>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</si>
  <si>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</si>
  <si>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</si>
  <si>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</si>
  <si>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</si>
  <si>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</si>
  <si>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</si>
  <si>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</si>
  <si>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</si>
  <si>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</si>
  <si>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</si>
  <si>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</si>
  <si>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</si>
  <si>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</si>
  <si>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</si>
  <si>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</si>
  <si>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</si>
  <si>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</si>
  <si>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</si>
  <si>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</si>
  <si>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</si>
  <si>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</si>
  <si>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</si>
  <si>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</si>
  <si>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</si>
  <si>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</si>
  <si>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</si>
  <si>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</si>
  <si>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</si>
  <si>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</si>
  <si>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</si>
  <si>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</si>
  <si>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</si>
  <si>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</si>
  <si>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</si>
  <si>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</si>
  <si>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</si>
  <si>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</si>
  <si>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</si>
  <si>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</si>
  <si>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</si>
  <si>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</si>
  <si>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</si>
  <si>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</si>
  <si>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</si>
  <si>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</si>
  <si>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</si>
  <si>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</si>
  <si>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</si>
  <si>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</si>
  <si>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</si>
  <si>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</si>
  <si>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</si>
  <si>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</si>
  <si>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</si>
  <si>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</si>
  <si>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</si>
  <si>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</si>
  <si>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</si>
  <si>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</si>
  <si>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</si>
  <si>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</si>
  <si>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</si>
  <si>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</si>
  <si>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</si>
  <si>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</si>
  <si>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</si>
  <si>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</si>
  <si>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</si>
  <si>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</si>
  <si>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</si>
  <si>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</si>
  <si>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</si>
  <si>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</si>
  <si>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</si>
  <si>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</si>
  <si>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</si>
  <si>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</si>
  <si>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</si>
  <si>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</si>
  <si>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</si>
  <si>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</si>
  <si>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</si>
  <si>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</si>
  <si>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</si>
  <si>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</si>
  <si>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</si>
  <si>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</si>
  <si>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</si>
  <si>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</si>
  <si>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</si>
  <si>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</si>
  <si>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</si>
  <si>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</si>
  <si>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</si>
  <si>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</si>
  <si>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</si>
  <si>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</si>
  <si>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</si>
  <si>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</si>
  <si>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</si>
  <si>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</si>
  <si>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</si>
  <si>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</si>
  <si>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</si>
  <si>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</si>
  <si>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</si>
  <si>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</si>
  <si>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</si>
  <si>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</si>
  <si>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</si>
  <si>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</si>
  <si>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</si>
  <si>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</si>
  <si>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</si>
  <si>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</si>
  <si>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</si>
  <si>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</si>
  <si>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</si>
  <si>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</si>
  <si>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</si>
  <si>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</si>
  <si>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</si>
  <si>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</si>
  <si>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</si>
  <si>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</si>
  <si>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</si>
  <si>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</si>
  <si>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</si>
  <si>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</si>
  <si>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</si>
  <si>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</si>
  <si>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</si>
  <si>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</si>
  <si>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</si>
  <si>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</si>
  <si>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</si>
  <si>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</si>
  <si>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</si>
  <si>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</si>
  <si>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</si>
  <si>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</si>
  <si>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</si>
  <si>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</si>
  <si>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</si>
  <si>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</si>
  <si>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</si>
  <si>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</si>
  <si>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</si>
  <si>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</si>
  <si>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</si>
  <si>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</si>
  <si>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</si>
  <si>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</si>
  <si>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</si>
  <si>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</si>
  <si>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</si>
  <si>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</si>
  <si>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</si>
  <si>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</si>
  <si>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</si>
  <si>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</si>
  <si>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</si>
  <si>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</si>
  <si>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</si>
  <si>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</si>
  <si>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</si>
  <si>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</si>
  <si>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</si>
  <si>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</si>
  <si>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</si>
  <si>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</si>
  <si>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</si>
  <si>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</si>
  <si>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</si>
  <si>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</si>
  <si>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</si>
  <si>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</si>
  <si>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</si>
  <si>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</si>
  <si>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</si>
  <si>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</si>
  <si>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</si>
  <si>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</si>
  <si>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</si>
  <si>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</si>
  <si>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</si>
  <si>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</si>
  <si>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</si>
  <si>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</si>
  <si>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</si>
  <si>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</si>
  <si>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</si>
  <si>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</si>
  <si>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</si>
  <si>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</si>
  <si>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</si>
  <si>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</si>
  <si>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</si>
  <si>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</si>
  <si>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</si>
  <si>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</si>
  <si>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</si>
  <si>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</si>
  <si>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</si>
  <si>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</si>
  <si>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</si>
  <si>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</si>
  <si>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</si>
  <si>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</si>
  <si>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</si>
  <si>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</si>
  <si>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</si>
  <si>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</si>
  <si>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</si>
  <si>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</si>
  <si>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</si>
  <si>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</si>
  <si>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</si>
  <si>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</si>
  <si>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</si>
  <si>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</si>
  <si>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</si>
  <si>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</si>
  <si>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</si>
  <si>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</si>
  <si>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</si>
  <si>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</si>
  <si>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</si>
  <si>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</si>
  <si>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</si>
  <si>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</si>
  <si>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</si>
  <si>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</si>
  <si>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</si>
  <si>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</si>
  <si>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</si>
  <si>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</si>
  <si>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</si>
  <si>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</si>
  <si>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</si>
  <si>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</si>
  <si>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</si>
  <si>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</si>
  <si>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</si>
  <si>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</si>
  <si>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</si>
  <si>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</si>
  <si>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</si>
  <si>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</si>
  <si>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</si>
  <si>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</si>
  <si>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</si>
  <si>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</si>
  <si>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</si>
  <si>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</si>
  <si>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</si>
  <si>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</si>
  <si>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</si>
  <si>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</si>
  <si>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</si>
  <si>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</si>
  <si>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</si>
  <si>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</si>
  <si>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</si>
  <si>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</si>
  <si>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</si>
  <si>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</si>
  <si>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</si>
  <si>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</si>
  <si>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</si>
  <si>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</si>
  <si>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</si>
  <si>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</si>
  <si>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</si>
  <si>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</si>
  <si>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</si>
  <si>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</si>
  <si>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</si>
  <si>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</si>
  <si>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</si>
  <si>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</si>
  <si>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</si>
  <si>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</si>
  <si>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</si>
  <si>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</si>
  <si>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</si>
  <si>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</si>
  <si>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</si>
  <si>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</si>
  <si>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</si>
  <si>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</si>
  <si>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</si>
  <si>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</si>
  <si>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</si>
  <si>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</si>
  <si>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</si>
  <si>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</si>
  <si>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</si>
  <si>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</si>
  <si>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</si>
  <si>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</si>
  <si>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</si>
  <si>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</si>
  <si>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</si>
  <si>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</si>
  <si>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</si>
  <si>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</si>
  <si>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</si>
  <si>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</si>
  <si>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</si>
  <si>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</si>
  <si>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</si>
  <si>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</si>
  <si>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</si>
  <si>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</si>
  <si>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</si>
  <si>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</si>
  <si>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</si>
  <si>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</si>
  <si>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</si>
  <si>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</si>
  <si>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</si>
  <si>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</si>
  <si>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</si>
  <si>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</si>
  <si>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</si>
  <si>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</si>
  <si>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</si>
  <si>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</si>
  <si>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</si>
  <si>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</si>
  <si>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</si>
  <si>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</si>
  <si>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</si>
  <si>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</si>
  <si>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</si>
  <si>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</si>
  <si>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</si>
  <si>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</si>
  <si>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</si>
  <si>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</si>
  <si>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</si>
  <si>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</si>
  <si>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</si>
  <si>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</si>
  <si>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</si>
  <si>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</si>
  <si>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</si>
  <si>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</si>
  <si>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</si>
  <si>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</si>
  <si>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</si>
  <si>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</si>
  <si>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</si>
  <si>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</si>
  <si>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</si>
  <si>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</si>
  <si>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</si>
  <si>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</si>
  <si>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</si>
  <si>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</si>
  <si>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</si>
  <si>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</si>
  <si>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</si>
  <si>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</si>
  <si>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</si>
  <si>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</si>
  <si>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</si>
  <si>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</si>
  <si>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</si>
  <si>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</si>
  <si>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</si>
  <si>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</si>
  <si>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</si>
  <si>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</si>
  <si>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</si>
  <si>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</si>
  <si>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</si>
  <si>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</si>
  <si>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</si>
  <si>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</si>
  <si>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</si>
  <si>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</si>
  <si>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</si>
  <si>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</si>
  <si>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</si>
  <si>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</si>
  <si>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</si>
  <si>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</si>
  <si>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</si>
  <si>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</si>
  <si>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</si>
  <si>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</si>
  <si>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</si>
  <si>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</si>
  <si>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</si>
  <si>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</si>
  <si>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</si>
  <si>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</si>
  <si>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</si>
  <si>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</si>
  <si>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</si>
  <si>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</si>
  <si>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</si>
  <si>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</si>
  <si>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</si>
  <si>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</si>
  <si>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</si>
  <si>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</si>
  <si>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</si>
  <si>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</si>
  <si>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</si>
  <si>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</si>
  <si>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</si>
  <si>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</si>
  <si>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</si>
  <si>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</si>
  <si>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</si>
  <si>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</si>
  <si>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</si>
  <si>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</si>
  <si>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</si>
  <si>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</si>
  <si>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</si>
  <si>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</si>
  <si>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</si>
  <si>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</si>
  <si>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</si>
  <si>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</si>
  <si>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</si>
  <si>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</si>
  <si>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</si>
  <si>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</si>
  <si>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</si>
  <si>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</si>
  <si>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</si>
  <si>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</si>
  <si>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</si>
  <si>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</si>
  <si>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</si>
  <si>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</si>
  <si>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</si>
  <si>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</si>
  <si>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</si>
  <si>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</si>
  <si>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</si>
  <si>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</si>
  <si>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</si>
  <si>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</si>
  <si>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</si>
  <si>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</si>
  <si>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</si>
  <si>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</si>
  <si>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</si>
  <si>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</si>
  <si>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</si>
  <si>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</si>
  <si>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</si>
  <si>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</si>
  <si>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</si>
  <si>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</si>
  <si>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</si>
  <si>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</si>
  <si>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</si>
  <si>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</si>
  <si>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</si>
  <si>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</si>
  <si>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</si>
  <si>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</si>
  <si>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</si>
  <si>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</si>
  <si>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</si>
  <si>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</si>
  <si>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</si>
  <si>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</si>
  <si>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</si>
  <si>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</si>
  <si>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</si>
  <si>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</si>
  <si>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</si>
  <si>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</si>
  <si>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</si>
  <si>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</si>
  <si>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</si>
  <si>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</si>
  <si>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</si>
  <si>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</si>
  <si>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</si>
  <si>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</si>
  <si>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</si>
  <si>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</si>
  <si>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</si>
  <si>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</si>
  <si>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</si>
  <si>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</si>
  <si>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</si>
  <si>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</si>
  <si>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</si>
  <si>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</si>
  <si>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</si>
  <si>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</si>
  <si>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</si>
  <si>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</si>
  <si>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</si>
  <si>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</si>
  <si>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</si>
  <si>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</si>
  <si>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</si>
  <si>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</si>
  <si>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</si>
  <si>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</si>
  <si>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</si>
  <si>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</si>
  <si>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</si>
  <si>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</si>
  <si>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</si>
  <si>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</si>
  <si>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</si>
  <si>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</si>
  <si>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</si>
  <si>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</si>
  <si>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</si>
  <si>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</si>
  <si>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</si>
  <si>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</si>
  <si>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</si>
  <si>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</si>
  <si>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</si>
  <si>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</si>
  <si>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</si>
  <si>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</si>
  <si>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</si>
  <si>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</si>
  <si>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</si>
  <si>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</si>
  <si>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</si>
  <si>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</si>
  <si>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</si>
  <si>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</si>
  <si>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</si>
  <si>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</si>
  <si>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</si>
  <si>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</si>
  <si>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</si>
  <si>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</si>
  <si>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</si>
  <si>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</si>
  <si>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</si>
  <si>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</si>
  <si>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</si>
  <si>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</si>
  <si>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</si>
  <si>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</si>
  <si>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</si>
  <si>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</si>
  <si>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</si>
  <si>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</si>
  <si>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</si>
  <si>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</si>
  <si>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</si>
  <si>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</si>
  <si>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</si>
  <si>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</si>
  <si>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</si>
  <si>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</si>
  <si>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</si>
  <si>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</si>
  <si>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</si>
  <si>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</si>
  <si>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</si>
  <si>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</si>
  <si>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</si>
  <si>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</si>
  <si>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</si>
  <si>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</si>
  <si>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</si>
  <si>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</si>
  <si>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</si>
  <si>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</si>
  <si>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</si>
  <si>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</si>
  <si>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</si>
  <si>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</si>
  <si>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</si>
  <si>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</si>
  <si>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</si>
  <si>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</si>
  <si>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</si>
  <si>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</si>
  <si>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</si>
  <si>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</si>
  <si>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</si>
  <si>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</si>
  <si>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</si>
  <si>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</si>
  <si>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</si>
  <si>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</si>
  <si>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</si>
  <si>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</si>
  <si>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</si>
  <si>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</si>
  <si>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</si>
  <si>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</si>
  <si>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</si>
  <si>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</si>
  <si>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</si>
  <si>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</si>
  <si>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</si>
  <si>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</si>
  <si>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</si>
  <si>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</si>
  <si>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</si>
  <si>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</si>
  <si>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</si>
  <si>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</si>
  <si>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</si>
  <si>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</si>
  <si>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</si>
  <si>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</si>
  <si>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</si>
  <si>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</si>
  <si>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</si>
  <si>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</si>
  <si>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</si>
  <si>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</si>
  <si>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</si>
  <si>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</si>
  <si>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</si>
  <si>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</si>
  <si>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</si>
  <si>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</si>
  <si>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</si>
  <si>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</si>
  <si>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</si>
  <si>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</si>
  <si>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</si>
  <si>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</si>
  <si>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</si>
  <si>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</si>
  <si>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</si>
  <si>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</si>
  <si>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</si>
  <si>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</si>
  <si>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</si>
  <si>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</si>
  <si>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</si>
  <si>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</si>
  <si>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</si>
  <si>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</si>
  <si>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</si>
  <si>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</si>
  <si>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</si>
  <si>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</si>
  <si>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</si>
  <si>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</si>
  <si>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</si>
  <si>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</si>
  <si>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</si>
  <si>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</si>
  <si>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</si>
  <si>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</si>
  <si>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</si>
  <si>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</si>
  <si>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</si>
  <si>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</si>
  <si>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</si>
  <si>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</si>
  <si>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</si>
  <si>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</si>
  <si>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</si>
  <si>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</si>
  <si>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</si>
  <si>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</si>
  <si>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</si>
  <si>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</si>
  <si>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</si>
  <si>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</si>
  <si>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</si>
  <si>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</si>
  <si>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</si>
  <si>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</si>
  <si>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</si>
  <si>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</si>
  <si>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</si>
  <si>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</si>
  <si>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</si>
  <si>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</si>
  <si>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</si>
  <si>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</si>
  <si>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</si>
  <si>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</si>
  <si>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</si>
  <si>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</si>
  <si>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</si>
  <si>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</si>
  <si>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</si>
  <si>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</si>
  <si>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</si>
  <si>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</si>
  <si>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</si>
  <si>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</si>
  <si>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</si>
  <si>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</si>
  <si>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</si>
  <si>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</si>
  <si>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</si>
  <si>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</si>
  <si>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</si>
  <si>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</si>
  <si>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</si>
  <si>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</si>
  <si>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</si>
  <si>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</si>
  <si>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</si>
  <si>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</si>
  <si>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</si>
  <si>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</si>
  <si>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</si>
  <si>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</si>
  <si>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</si>
  <si>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</si>
  <si>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</si>
  <si>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</si>
  <si>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</si>
  <si>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</si>
  <si>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</si>
  <si>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</si>
  <si>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</si>
  <si>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</si>
  <si>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</si>
  <si>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</si>
  <si>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</si>
  <si>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</si>
  <si>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</si>
  <si>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</si>
  <si>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</si>
  <si>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</si>
  <si>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</si>
  <si>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</si>
  <si>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</si>
  <si>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</si>
  <si>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</si>
  <si>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</si>
  <si>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</si>
  <si>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</si>
  <si>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</si>
  <si>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</si>
  <si>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</si>
  <si>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</si>
  <si>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</si>
  <si>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</si>
  <si>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</si>
  <si>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</si>
  <si>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</si>
  <si>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</si>
  <si>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</si>
  <si>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</si>
  <si>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</si>
  <si>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</si>
  <si>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</si>
  <si>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</si>
  <si>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</si>
  <si>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</si>
  <si>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</si>
  <si>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</si>
  <si>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</si>
  <si>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</si>
  <si>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</si>
  <si>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</si>
  <si>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</si>
  <si>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</si>
  <si>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</si>
  <si>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</si>
  <si>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</si>
  <si>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</si>
  <si>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</si>
  <si>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</si>
  <si>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</si>
  <si>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</si>
  <si>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</si>
  <si>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</si>
  <si>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</si>
  <si>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</si>
  <si>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</si>
  <si>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</si>
  <si>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</si>
  <si>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</si>
  <si>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</si>
  <si>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</si>
  <si>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</si>
  <si>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</si>
  <si>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</si>
  <si>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</si>
  <si>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</si>
  <si>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</si>
  <si>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</si>
  <si>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</si>
  <si>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</si>
  <si>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</si>
  <si>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</si>
  <si>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</si>
  <si>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</si>
  <si>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</si>
  <si>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</si>
  <si>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</si>
  <si>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</si>
  <si>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</si>
  <si>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</si>
  <si>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</si>
  <si>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</si>
  <si>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</si>
  <si>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</si>
  <si>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</si>
  <si>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</si>
  <si>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</si>
  <si>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</si>
  <si>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</si>
  <si>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</si>
  <si>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</si>
  <si>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</si>
  <si>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</si>
  <si>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</si>
  <si>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</si>
  <si>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</si>
  <si>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</si>
  <si>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</si>
  <si>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</si>
  <si>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</si>
  <si>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</si>
  <si>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</si>
  <si>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</si>
  <si>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</si>
  <si>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</si>
  <si>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</si>
  <si>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</si>
  <si>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</si>
  <si>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</si>
  <si>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</si>
  <si>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</si>
  <si>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</si>
  <si>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</si>
  <si>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</si>
  <si>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</si>
  <si>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</si>
  <si>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</si>
  <si>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</si>
  <si>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</si>
  <si>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</si>
  <si>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</si>
  <si>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</si>
  <si>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</si>
  <si>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</si>
  <si>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</si>
  <si>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</si>
  <si>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</si>
  <si>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</si>
  <si>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</si>
  <si>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</si>
  <si>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</si>
  <si>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</si>
  <si>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</si>
  <si>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</si>
  <si>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</si>
  <si>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</si>
  <si>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</si>
  <si>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</si>
  <si>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</si>
  <si>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</si>
  <si>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</si>
  <si>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</si>
  <si>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</si>
  <si>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</si>
  <si>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</si>
  <si>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</si>
  <si>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</si>
  <si>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</si>
  <si>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</si>
  <si>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</si>
  <si>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</si>
  <si>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</si>
  <si>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</si>
  <si>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</si>
  <si>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</si>
  <si>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</si>
  <si>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</si>
  <si>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</si>
  <si>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</si>
  <si>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</si>
  <si>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</si>
  <si>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</si>
  <si>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</si>
  <si>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</si>
  <si>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</si>
  <si>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</si>
  <si>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</si>
  <si>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</si>
  <si>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</si>
  <si>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</si>
  <si>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</si>
  <si>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</si>
  <si>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</si>
  <si>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</si>
  <si>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</si>
  <si>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</si>
  <si>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</si>
  <si>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</si>
  <si>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</si>
  <si>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</si>
  <si>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</si>
  <si>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</si>
  <si>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</si>
  <si>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</si>
  <si>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</si>
  <si>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</si>
  <si>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</si>
  <si>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</si>
  <si>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</si>
  <si>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</si>
  <si>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</si>
  <si>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</si>
  <si>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</si>
  <si>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</si>
  <si>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</si>
  <si>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</si>
  <si>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</si>
  <si>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</si>
  <si>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</si>
  <si>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</si>
  <si>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</si>
  <si>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</si>
  <si>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</si>
  <si>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</si>
  <si>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</si>
  <si>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</si>
  <si>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</si>
  <si>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</si>
  <si>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</si>
  <si>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</si>
  <si>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</si>
  <si>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</si>
  <si>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</si>
  <si>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</si>
  <si>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</si>
  <si>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</si>
  <si>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</si>
  <si>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</si>
  <si>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</si>
  <si>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</si>
  <si>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</si>
  <si>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</si>
  <si>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</si>
  <si>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</si>
  <si>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</si>
  <si>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</si>
  <si>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</si>
  <si>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</si>
  <si>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</si>
  <si>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</si>
  <si>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</si>
  <si>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</si>
  <si>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</si>
  <si>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</si>
  <si>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</si>
  <si>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</si>
  <si>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</si>
  <si>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</si>
  <si>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</si>
  <si>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</si>
  <si>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</si>
  <si>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</si>
  <si>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</si>
  <si>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</si>
  <si>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</si>
  <si>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</si>
  <si>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</si>
  <si>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</si>
  <si>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</si>
  <si>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</si>
  <si>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</si>
  <si>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</si>
  <si>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</si>
  <si>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</si>
  <si>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</si>
  <si>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</si>
  <si>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</si>
  <si>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</si>
  <si>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</si>
  <si>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</si>
  <si>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</si>
  <si>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</si>
  <si>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</si>
  <si>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</si>
  <si>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</si>
  <si>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</si>
  <si>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</si>
  <si>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</si>
  <si>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</si>
  <si>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</si>
  <si>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</si>
  <si>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</si>
  <si>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</si>
  <si>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</si>
  <si>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</si>
  <si>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</si>
  <si>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</si>
  <si>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</si>
  <si>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</si>
  <si>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</si>
  <si>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</si>
  <si>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</si>
  <si>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</si>
  <si>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</si>
  <si>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</si>
  <si>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</si>
  <si>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</si>
  <si>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</si>
  <si>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</si>
  <si>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</si>
  <si>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</si>
  <si>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</si>
  <si>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</si>
  <si>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</si>
  <si>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</si>
  <si>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</si>
  <si>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</si>
  <si>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</si>
  <si>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</si>
  <si>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</si>
  <si>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</si>
  <si>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</si>
  <si>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</si>
  <si>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</si>
  <si>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</si>
  <si>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</si>
  <si>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</si>
  <si>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</si>
  <si>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</si>
  <si>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</si>
  <si>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</si>
  <si>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</si>
  <si>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</si>
  <si>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</si>
  <si>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</si>
  <si>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</si>
  <si>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</si>
  <si>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</si>
  <si>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</si>
  <si>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</si>
  <si>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</si>
  <si>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</si>
  <si>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</si>
  <si>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</si>
  <si>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</si>
  <si>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</si>
  <si>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</si>
  <si>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</si>
  <si>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</si>
  <si>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</si>
  <si>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</si>
  <si>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</si>
  <si>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</si>
  <si>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</si>
  <si>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</si>
  <si>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</si>
  <si>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</si>
  <si>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</si>
  <si>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</si>
  <si>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</si>
  <si>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</si>
  <si>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</si>
  <si>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</si>
  <si>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</si>
  <si>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</si>
  <si>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</si>
  <si>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</si>
  <si>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</si>
  <si>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</si>
  <si>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</si>
  <si>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</si>
  <si>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</si>
  <si>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</si>
  <si>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</si>
  <si>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</si>
  <si>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</si>
  <si>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</si>
  <si>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</si>
  <si>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</si>
  <si>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</si>
  <si>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</si>
  <si>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</si>
  <si>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</si>
  <si>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</si>
  <si>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</si>
  <si>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</si>
  <si>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</si>
  <si>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</si>
  <si>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</si>
  <si>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</si>
  <si>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</si>
  <si>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</si>
  <si>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</si>
  <si>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</si>
  <si>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</si>
  <si>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</si>
  <si>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</si>
  <si>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</si>
  <si>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</si>
  <si>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</si>
  <si>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</si>
  <si>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</si>
  <si>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</si>
  <si>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</si>
  <si>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</si>
  <si>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</si>
  <si>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</si>
  <si>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</si>
  <si>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</si>
  <si>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</si>
  <si>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</si>
  <si>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</si>
  <si>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</si>
  <si>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</si>
  <si>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</si>
  <si>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</si>
  <si>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</si>
  <si>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</si>
  <si>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</si>
  <si>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</si>
  <si>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</si>
  <si>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</si>
  <si>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</si>
  <si>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</si>
  <si>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</si>
  <si>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</si>
  <si>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</si>
  <si>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</si>
  <si>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</si>
  <si>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</si>
  <si>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</si>
  <si>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</si>
  <si>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</si>
  <si>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</si>
  <si>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</si>
  <si>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</si>
  <si>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</si>
  <si>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</si>
  <si>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</si>
  <si>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</si>
  <si>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</si>
  <si>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</si>
  <si>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</si>
  <si>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</si>
  <si>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</si>
  <si>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</si>
  <si>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</si>
  <si>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</si>
  <si>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</si>
  <si>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</si>
  <si>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</si>
  <si>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</si>
  <si>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</si>
  <si>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</si>
  <si>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</si>
  <si>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</si>
  <si>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</si>
  <si>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</si>
  <si>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</si>
  <si>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</si>
  <si>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</si>
  <si>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</si>
  <si>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</si>
  <si>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</si>
  <si>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</si>
  <si>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</si>
  <si>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</si>
  <si>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</si>
  <si>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</si>
  <si>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</si>
  <si>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</si>
  <si>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</si>
  <si>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</si>
  <si>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</si>
  <si>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</si>
  <si>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</si>
  <si>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</si>
  <si>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</si>
  <si>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</si>
  <si>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</si>
  <si>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</si>
  <si>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</si>
  <si>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</si>
  <si>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</si>
  <si>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</si>
  <si>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</si>
  <si>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</si>
  <si>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</si>
  <si>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</si>
  <si>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</si>
  <si>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</si>
  <si>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</si>
  <si>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</si>
  <si>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</si>
  <si>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</si>
  <si>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</si>
  <si>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</si>
  <si>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</si>
  <si>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</si>
  <si>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</si>
  <si>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</si>
  <si>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</si>
  <si>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</si>
  <si>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</si>
  <si>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</si>
  <si>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</si>
  <si>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</si>
  <si>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</si>
  <si>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</si>
  <si>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</si>
  <si>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</si>
  <si>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</si>
  <si>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</si>
  <si>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</si>
  <si>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</si>
  <si>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</si>
  <si>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</si>
  <si>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</si>
  <si>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</si>
  <si>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</si>
  <si>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</si>
  <si>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</si>
  <si>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</si>
  <si>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</si>
  <si>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</si>
  <si>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</si>
  <si>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</si>
  <si>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</si>
  <si>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</si>
  <si>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</si>
  <si>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</si>
  <si>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</si>
  <si>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</si>
  <si>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</si>
  <si>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</si>
  <si>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</si>
  <si>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</si>
  <si>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</si>
  <si>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</si>
  <si>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</si>
  <si>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</si>
  <si>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</si>
  <si>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</si>
  <si>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</si>
  <si>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</si>
  <si>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</si>
  <si>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</si>
  <si>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</si>
  <si>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</si>
  <si>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</si>
  <si>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</si>
  <si>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</si>
  <si>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</si>
  <si>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</si>
  <si>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</si>
  <si>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</si>
  <si>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</si>
  <si>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</si>
  <si>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</si>
  <si>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</si>
  <si>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</si>
  <si>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</si>
  <si>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</si>
  <si>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</si>
  <si>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</si>
  <si>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</si>
  <si>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</si>
  <si>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</si>
  <si>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</si>
  <si>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</si>
  <si>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</si>
  <si>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</si>
  <si>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</si>
  <si>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</si>
  <si>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</si>
  <si>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</si>
  <si>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</si>
  <si>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</si>
  <si>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</si>
  <si>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</si>
  <si>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</si>
  <si>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</si>
  <si>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</si>
  <si>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</si>
  <si>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</si>
  <si>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</si>
  <si>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</si>
  <si>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</si>
  <si>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</si>
  <si>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</si>
  <si>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</si>
  <si>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</si>
  <si>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</si>
  <si>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</si>
  <si>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</si>
  <si>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</si>
  <si>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</si>
  <si>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</si>
  <si>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</si>
  <si>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</si>
  <si>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</si>
  <si>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</si>
  <si>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</si>
  <si>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</si>
  <si>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</si>
  <si>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</si>
  <si>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</si>
  <si>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</si>
  <si>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</si>
  <si>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</si>
  <si>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</si>
  <si>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</si>
  <si>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</si>
  <si>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</si>
  <si>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</si>
  <si>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</si>
  <si>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</si>
  <si>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</si>
  <si>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</si>
  <si>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</si>
  <si>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</si>
  <si>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</si>
  <si>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</si>
  <si>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</si>
  <si>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</si>
  <si>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</si>
  <si>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</si>
  <si>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</si>
  <si>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</si>
  <si>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</si>
  <si>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</si>
  <si>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</si>
  <si>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</si>
  <si>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</si>
  <si>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</si>
  <si>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</si>
  <si>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</si>
  <si>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</si>
  <si>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</si>
  <si>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</si>
  <si>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</si>
  <si>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</si>
  <si>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</si>
  <si>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</si>
  <si>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</si>
  <si>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</si>
  <si>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</si>
  <si>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</si>
  <si>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</si>
  <si>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</si>
  <si>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</si>
  <si>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</si>
  <si>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</si>
  <si>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</si>
  <si>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</si>
  <si>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</si>
  <si>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</si>
  <si>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</si>
  <si>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</si>
  <si>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</si>
  <si>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</si>
  <si>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</si>
  <si>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</si>
  <si>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</si>
  <si>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</si>
  <si>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</si>
  <si>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</si>
  <si>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</si>
  <si>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</si>
  <si>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</si>
  <si>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</si>
  <si>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</si>
  <si>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</si>
  <si>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</si>
  <si>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</si>
  <si>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</si>
  <si>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</si>
  <si>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</si>
  <si>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</si>
  <si>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</si>
  <si>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</si>
  <si>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</si>
  <si>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</si>
  <si>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</si>
  <si>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</si>
  <si>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</si>
  <si>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</si>
  <si>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</si>
  <si>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</si>
  <si>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</si>
  <si>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</si>
  <si>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</si>
  <si>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</si>
  <si>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</si>
  <si>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</si>
  <si>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</si>
  <si>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</si>
  <si>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</si>
  <si>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</si>
  <si>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</si>
  <si>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</si>
  <si>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</si>
  <si>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</si>
  <si>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</si>
  <si>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</si>
  <si>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</si>
  <si>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</si>
  <si>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</si>
  <si>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</si>
  <si>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</si>
  <si>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</si>
  <si>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</si>
  <si>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</si>
  <si>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</si>
  <si>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</si>
  <si>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</si>
  <si>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</si>
  <si>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</si>
  <si>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</si>
  <si>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</si>
  <si>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</si>
  <si>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</si>
  <si>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</si>
  <si>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</si>
  <si>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</si>
  <si>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</si>
  <si>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</si>
  <si>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</si>
  <si>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</si>
  <si>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</si>
  <si>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</si>
  <si>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</si>
  <si>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</si>
  <si>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</si>
  <si>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</si>
  <si>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</si>
  <si>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</si>
  <si>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</si>
  <si>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</si>
  <si>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</si>
  <si>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</si>
  <si>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</si>
  <si>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</si>
  <si>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</si>
  <si>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</si>
  <si>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</si>
  <si>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</si>
  <si>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</si>
  <si>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</si>
  <si>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</si>
  <si>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</si>
  <si>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</si>
  <si>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</si>
  <si>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</si>
  <si>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</si>
  <si>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</si>
  <si>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</si>
  <si>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</si>
  <si>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</si>
  <si>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</si>
  <si>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</si>
  <si>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</si>
  <si>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</si>
  <si>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</si>
  <si>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</si>
  <si>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</si>
  <si>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</si>
  <si>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</si>
  <si>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</si>
  <si>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</si>
  <si>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</si>
  <si>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</si>
  <si>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</si>
  <si>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</si>
  <si>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</si>
  <si>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</si>
  <si>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</si>
  <si>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</si>
  <si>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</si>
  <si>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</si>
  <si>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</si>
  <si>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</si>
  <si>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</si>
  <si>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</si>
  <si>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</si>
  <si>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</si>
  <si>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</si>
  <si>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</si>
  <si>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</si>
  <si>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</si>
  <si>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</si>
  <si>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</si>
  <si>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</si>
  <si>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</si>
  <si>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</si>
  <si>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</si>
  <si>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</si>
  <si>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</si>
  <si>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</si>
  <si>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</si>
  <si>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</si>
  <si>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</si>
  <si>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</si>
  <si>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</si>
  <si>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</si>
  <si>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</si>
  <si>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</si>
  <si>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</si>
  <si>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</si>
  <si>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</si>
  <si>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</si>
  <si>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</si>
  <si>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</si>
  <si>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</si>
  <si>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</si>
  <si>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</si>
  <si>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</si>
  <si>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</si>
  <si>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</si>
  <si>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</si>
  <si>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</si>
  <si>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</si>
  <si>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</si>
  <si>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</si>
  <si>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</si>
  <si>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</si>
  <si>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</si>
  <si>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</si>
  <si>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</si>
  <si>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</si>
  <si>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</si>
  <si>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</si>
  <si>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</si>
  <si>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</si>
  <si>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</si>
  <si>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</si>
  <si>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</si>
  <si>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</si>
  <si>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</si>
  <si>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</si>
  <si>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</si>
  <si>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</si>
  <si>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</si>
  <si>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</si>
  <si>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</si>
  <si>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</si>
  <si>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</si>
  <si>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</si>
  <si>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</si>
  <si>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</si>
  <si>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</si>
  <si>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</si>
  <si>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</si>
  <si>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</si>
  <si>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</si>
  <si>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</si>
  <si>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</si>
  <si>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</si>
  <si>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</si>
  <si>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</si>
  <si>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</si>
  <si>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</si>
  <si>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</si>
  <si>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</si>
  <si>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</si>
  <si>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</si>
  <si>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</si>
  <si>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</si>
  <si>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</si>
  <si>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</si>
  <si>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</si>
  <si>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</si>
  <si>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</si>
  <si>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</si>
  <si>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</si>
  <si>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</si>
  <si>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</si>
  <si>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</si>
  <si>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</si>
  <si>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</si>
  <si>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</si>
  <si>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</si>
  <si>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</si>
  <si>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</si>
  <si>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</si>
  <si>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</si>
  <si>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</si>
  <si>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</si>
  <si>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</si>
  <si>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</si>
  <si>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</si>
  <si>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</si>
  <si>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</si>
  <si>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</si>
  <si>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</si>
  <si>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</si>
  <si>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</si>
  <si>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</si>
  <si>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</si>
  <si>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</si>
  <si>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</si>
  <si>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</si>
  <si>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</si>
  <si>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</si>
  <si>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</si>
  <si>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</si>
  <si>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</si>
  <si>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</si>
  <si>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</si>
  <si>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</si>
  <si>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</si>
  <si>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</si>
  <si>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</si>
  <si>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</si>
  <si>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</si>
  <si>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</si>
  <si>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</si>
  <si>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</si>
  <si>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</si>
  <si>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</si>
  <si>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</si>
  <si>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</si>
  <si>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</si>
  <si>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</si>
  <si>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</si>
  <si>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</si>
  <si>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</si>
  <si>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</si>
  <si>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</si>
  <si>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</si>
  <si>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</si>
  <si>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</si>
  <si>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</si>
  <si>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</si>
  <si>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</si>
  <si>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</si>
  <si>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</si>
  <si>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</si>
  <si>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</si>
  <si>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</si>
  <si>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</si>
  <si>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</si>
  <si>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</si>
  <si>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</si>
  <si>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</si>
  <si>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</si>
  <si>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</si>
  <si>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</si>
  <si>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</si>
  <si>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</si>
  <si>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</si>
  <si>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</si>
  <si>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</si>
  <si>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</si>
  <si>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</si>
  <si>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</si>
  <si>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</si>
  <si>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</si>
  <si>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</si>
  <si>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</si>
  <si>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</si>
  <si>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</si>
  <si>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</si>
  <si>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</si>
  <si>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</si>
  <si>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</si>
  <si>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</si>
  <si>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</si>
  <si>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</si>
  <si>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</si>
  <si>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</si>
  <si>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</si>
  <si>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</si>
  <si>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</si>
  <si>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</si>
  <si>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</si>
  <si>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</si>
  <si>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</si>
  <si>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</si>
  <si>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</si>
  <si>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</si>
  <si>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</si>
  <si>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</si>
  <si>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</si>
  <si>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</si>
  <si>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</si>
  <si>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</si>
  <si>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</si>
  <si>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</si>
  <si>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</si>
  <si>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</si>
  <si>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</si>
  <si>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</si>
  <si>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</si>
  <si>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</si>
  <si>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</si>
  <si>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</si>
  <si>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</si>
  <si>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</si>
  <si>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</si>
  <si>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</si>
  <si>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</si>
  <si>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</si>
  <si>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</si>
  <si>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</si>
  <si>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</si>
  <si>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</si>
  <si>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</si>
  <si>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</si>
  <si>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</si>
  <si>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</si>
  <si>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</si>
  <si>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</si>
  <si>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</si>
  <si>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</si>
  <si>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</si>
  <si>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</si>
  <si>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</si>
  <si>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</si>
  <si>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</si>
  <si>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</si>
  <si>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</si>
  <si>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</si>
  <si>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</si>
  <si>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</si>
  <si>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</si>
  <si>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</si>
  <si>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</si>
  <si>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</si>
  <si>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</si>
  <si>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</si>
  <si>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</si>
  <si>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</si>
  <si>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</si>
  <si>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</si>
  <si>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</si>
  <si>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</si>
  <si>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</si>
  <si>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</si>
  <si>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</si>
  <si>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</si>
  <si>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</si>
  <si>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</si>
  <si>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</si>
  <si>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</si>
  <si>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</si>
  <si>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</si>
  <si>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</si>
  <si>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</si>
  <si>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</si>
  <si>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</si>
  <si>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</si>
  <si>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</si>
  <si>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</si>
  <si>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</si>
  <si>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</si>
  <si>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</si>
  <si>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</si>
  <si>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</si>
  <si>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</si>
  <si>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</si>
  <si>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</si>
  <si>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</si>
  <si>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</si>
  <si>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</si>
  <si>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</si>
  <si>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</si>
  <si>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</si>
  <si>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</si>
  <si>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</si>
  <si>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</si>
  <si>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</si>
  <si>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</si>
  <si>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</si>
  <si>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</si>
  <si>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</si>
  <si>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</si>
  <si>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</si>
  <si>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</si>
  <si>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</si>
  <si>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</si>
  <si>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</si>
  <si>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</si>
  <si>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</si>
  <si>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</si>
  <si>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</si>
  <si>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</si>
  <si>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</si>
  <si>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</si>
  <si>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</si>
  <si>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</si>
  <si>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</si>
  <si>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</si>
  <si>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</si>
  <si>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</si>
  <si>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</si>
  <si>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</si>
  <si>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</si>
  <si>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</si>
  <si>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</si>
  <si>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</si>
  <si>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</si>
  <si>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</si>
  <si>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</si>
  <si>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</si>
  <si>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</si>
  <si>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</si>
  <si>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</si>
  <si>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</si>
  <si>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</si>
  <si>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</si>
  <si>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</si>
  <si>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</si>
  <si>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</si>
  <si>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</si>
  <si>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</si>
  <si>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</si>
  <si>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</si>
  <si>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</si>
  <si>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</si>
  <si>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</si>
  <si>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</si>
  <si>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</si>
  <si>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</si>
  <si>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</si>
  <si>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</si>
  <si>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</si>
  <si>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</si>
  <si>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</si>
  <si>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</si>
  <si>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</si>
  <si>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</si>
  <si>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</si>
  <si>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</si>
  <si>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</si>
  <si>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</si>
  <si>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</si>
  <si>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</si>
  <si>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</si>
  <si>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</si>
  <si>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</si>
  <si>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</si>
  <si>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</si>
  <si>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</si>
  <si>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</si>
  <si>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</si>
  <si>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</si>
  <si>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</si>
  <si>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</si>
  <si>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</si>
  <si>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</si>
  <si>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</si>
  <si>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</si>
  <si>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</si>
  <si>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</si>
  <si>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</si>
  <si>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</si>
  <si>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</si>
  <si>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</si>
  <si>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</si>
  <si>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</si>
  <si>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</si>
  <si>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</si>
  <si>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</si>
  <si>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</si>
  <si>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</si>
  <si>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</si>
  <si>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</si>
  <si>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</si>
  <si>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</si>
  <si>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</si>
  <si>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</si>
  <si>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</si>
  <si>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</si>
  <si>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</si>
  <si>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</si>
  <si>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</si>
  <si>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</si>
  <si>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</si>
  <si>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</si>
  <si>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</si>
  <si>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</si>
  <si>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</si>
  <si>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</si>
  <si>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</si>
  <si>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</si>
  <si>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</si>
  <si>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</si>
  <si>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</si>
  <si>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</si>
  <si>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</si>
  <si>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</si>
  <si>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</si>
  <si>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</si>
  <si>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</si>
  <si>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</si>
  <si>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</si>
  <si>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</si>
  <si>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</si>
  <si>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</si>
  <si>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</si>
  <si>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</si>
  <si>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</si>
  <si>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</si>
  <si>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</si>
  <si>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</si>
  <si>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</si>
  <si>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</si>
  <si>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</si>
  <si>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</si>
  <si>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</si>
  <si>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</si>
  <si>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</si>
  <si>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</si>
  <si>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</si>
  <si>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</si>
  <si>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</si>
  <si>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</si>
  <si>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</si>
  <si>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</si>
  <si>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</si>
  <si>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</si>
  <si>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</si>
  <si>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</si>
  <si>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</si>
  <si>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</si>
  <si>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</si>
  <si>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</si>
  <si>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</si>
  <si>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</si>
  <si>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</si>
  <si>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</si>
  <si>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</si>
  <si>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</si>
  <si>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</si>
  <si>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</si>
  <si>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</si>
  <si>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</si>
  <si>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</si>
  <si>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</si>
  <si>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</si>
  <si>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</si>
  <si>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</si>
  <si>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</si>
  <si>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</si>
  <si>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</si>
  <si>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</si>
  <si>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</si>
  <si>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</si>
  <si>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</si>
  <si>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</si>
  <si>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</si>
  <si>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</si>
  <si>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</si>
  <si>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</si>
  <si>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</si>
  <si>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</si>
  <si>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</si>
  <si>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</si>
  <si>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</si>
  <si>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</si>
  <si>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</si>
  <si>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</si>
  <si>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</si>
  <si>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</si>
  <si>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</si>
  <si>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</si>
  <si>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</si>
  <si>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</si>
  <si>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</si>
  <si>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</si>
  <si>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</si>
  <si>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</si>
  <si>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</si>
  <si>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</si>
  <si>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</si>
  <si>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</si>
  <si>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</si>
  <si>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</si>
  <si>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</si>
  <si>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</si>
  <si>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</si>
  <si>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</si>
  <si>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</si>
  <si>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</si>
  <si>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</si>
  <si>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</si>
  <si>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</si>
  <si>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</si>
  <si>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</si>
  <si>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</si>
  <si>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</si>
  <si>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</si>
  <si>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</si>
  <si>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</si>
  <si>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</si>
  <si>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</si>
  <si>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</si>
  <si>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</si>
  <si>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</si>
  <si>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</si>
  <si>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</si>
  <si>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</si>
  <si>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</si>
  <si>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</si>
  <si>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</si>
  <si>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</si>
  <si>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</si>
  <si>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</si>
  <si>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</si>
  <si>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</si>
  <si>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</si>
  <si>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</si>
  <si>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</si>
  <si>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</si>
  <si>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</si>
  <si>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</si>
  <si>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</si>
  <si>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</si>
  <si>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</si>
  <si>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</si>
  <si>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</si>
  <si>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</si>
  <si>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</si>
  <si>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</si>
  <si>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</si>
  <si>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</si>
  <si>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</si>
  <si>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</si>
  <si>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</si>
  <si>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</si>
  <si>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</si>
  <si>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</si>
  <si>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</si>
  <si>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</si>
  <si>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</si>
  <si>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</si>
  <si>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</si>
  <si>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</si>
  <si>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</si>
  <si>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</si>
  <si>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</si>
  <si>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</si>
  <si>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</si>
  <si>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</si>
  <si>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</si>
  <si>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</si>
  <si>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</si>
  <si>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</si>
  <si>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</si>
  <si>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</si>
  <si>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</si>
  <si>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</si>
  <si>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</si>
  <si>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</si>
  <si>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</si>
  <si>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</si>
  <si>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</si>
  <si>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</si>
  <si>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</si>
  <si>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</si>
  <si>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</si>
  <si>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</si>
  <si>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</si>
  <si>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</si>
  <si>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</si>
  <si>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</si>
  <si>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</si>
  <si>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</si>
  <si>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</si>
  <si>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</si>
  <si>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</si>
  <si>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</si>
  <si>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</si>
  <si>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</si>
  <si>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</si>
  <si>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</si>
  <si>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</si>
  <si>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</si>
  <si>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</si>
  <si>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</si>
  <si>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</si>
  <si>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</si>
  <si>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</si>
  <si>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</si>
  <si>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</si>
  <si>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</si>
  <si>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</si>
  <si>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</si>
  <si>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</si>
  <si>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</si>
  <si>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</si>
  <si>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</si>
  <si>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</si>
  <si>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</si>
  <si>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</si>
  <si>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</si>
  <si>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</si>
  <si>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</si>
  <si>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</si>
  <si>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</si>
  <si>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</si>
  <si>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</si>
  <si>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</si>
  <si>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</si>
  <si>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</si>
  <si>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</si>
  <si>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</si>
  <si>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</si>
  <si>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</si>
  <si>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</si>
  <si>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</si>
  <si>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</si>
  <si>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</si>
  <si>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</si>
  <si>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</si>
  <si>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</si>
  <si>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</si>
  <si>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</si>
  <si>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</si>
  <si>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</si>
  <si>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</si>
  <si>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</si>
  <si>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</si>
  <si>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</si>
  <si>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</si>
  <si>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</si>
  <si>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</si>
  <si>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</si>
  <si>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</si>
  <si>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</si>
  <si>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</si>
  <si>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</si>
  <si>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</si>
  <si>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</si>
  <si>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</si>
  <si>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</si>
  <si>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</si>
  <si>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</si>
  <si>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</si>
  <si>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</si>
  <si>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</si>
  <si>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</si>
  <si>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</si>
  <si>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</si>
  <si>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</si>
  <si>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</si>
  <si>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</si>
  <si>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</si>
  <si>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</si>
  <si>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</si>
  <si>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</si>
  <si>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</si>
  <si>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</si>
  <si>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</si>
  <si>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</si>
  <si>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</si>
  <si>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</si>
  <si>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</si>
  <si>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</si>
  <si>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</si>
  <si>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</si>
  <si>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</si>
  <si>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</si>
  <si>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</si>
  <si>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</si>
  <si>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</si>
  <si>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</si>
  <si>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</si>
  <si>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</si>
  <si>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</si>
  <si>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</si>
  <si>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</si>
  <si>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</si>
  <si>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</si>
  <si>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</si>
  <si>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</si>
  <si>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</si>
  <si>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</si>
  <si>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</si>
  <si>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</si>
  <si>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</si>
  <si>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</si>
  <si>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</si>
  <si>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</si>
  <si>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</si>
  <si>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</si>
  <si>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</si>
  <si>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</si>
  <si>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</si>
  <si>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</si>
  <si>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</si>
  <si>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</si>
  <si>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</si>
  <si>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</si>
  <si>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</si>
  <si>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</si>
  <si>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</si>
  <si>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</si>
  <si>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</si>
  <si>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</si>
  <si>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</si>
  <si>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</si>
  <si>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</si>
  <si>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</si>
  <si>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</si>
  <si>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</si>
  <si>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</si>
  <si>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</si>
  <si>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</si>
  <si>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</si>
  <si>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</si>
  <si>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</si>
  <si>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</si>
  <si>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</si>
  <si>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</si>
  <si>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</si>
  <si>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</si>
  <si>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</si>
  <si>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</si>
  <si>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</si>
  <si>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</si>
  <si>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</si>
  <si>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</si>
  <si>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</si>
  <si>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</si>
  <si>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</si>
  <si>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</si>
  <si>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</si>
  <si>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</si>
  <si>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</si>
  <si>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</si>
  <si>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</si>
  <si>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</si>
  <si>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</si>
  <si>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</si>
  <si>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</si>
  <si>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</si>
  <si>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</si>
  <si>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</si>
  <si>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</si>
  <si>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</si>
  <si>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</si>
  <si>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</si>
  <si>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</si>
  <si>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</si>
  <si>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</si>
  <si>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</si>
  <si>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</si>
  <si>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</si>
  <si>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</si>
  <si>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</si>
  <si>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</si>
  <si>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</si>
  <si>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</si>
  <si>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</si>
  <si>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</si>
  <si>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</si>
  <si>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</si>
  <si>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</si>
  <si>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</si>
  <si>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</si>
  <si>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</si>
  <si>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</si>
  <si>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</si>
  <si>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</si>
  <si>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</si>
  <si>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</si>
  <si>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</si>
  <si>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</si>
  <si>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</si>
  <si>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</si>
  <si>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</si>
  <si>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</si>
  <si>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</si>
  <si>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</si>
  <si>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</si>
  <si>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</si>
  <si>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</si>
  <si>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</si>
  <si>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</si>
  <si>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</si>
  <si>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</si>
  <si>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</si>
  <si>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</si>
  <si>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</si>
  <si>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</si>
  <si>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</si>
  <si>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</si>
  <si>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</si>
  <si>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</si>
  <si>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</si>
  <si>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</si>
  <si>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</si>
  <si>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</si>
  <si>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</si>
  <si>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</si>
  <si>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</si>
  <si>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</si>
  <si>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</si>
  <si>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</si>
  <si>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</si>
  <si>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</si>
  <si>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</si>
  <si>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</si>
  <si>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</si>
  <si>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</si>
  <si>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</si>
  <si>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</si>
  <si>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</si>
  <si>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</si>
  <si>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</si>
  <si>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</si>
  <si>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</si>
  <si>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</si>
  <si>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</si>
  <si>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</si>
  <si>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</si>
  <si>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</si>
  <si>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</si>
  <si>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</si>
  <si>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</si>
  <si>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</si>
  <si>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</si>
  <si>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</si>
  <si>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</si>
  <si>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</si>
  <si>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</si>
  <si>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</si>
  <si>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</si>
  <si>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</si>
  <si>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</si>
  <si>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</si>
  <si>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</si>
  <si>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</si>
  <si>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</si>
  <si>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</si>
  <si>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</si>
  <si>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</si>
  <si>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</si>
  <si>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</si>
  <si>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</si>
  <si>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</si>
  <si>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</si>
  <si>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</si>
  <si>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</si>
  <si>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</si>
  <si>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</si>
  <si>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</si>
  <si>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</si>
  <si>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</si>
  <si>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</si>
  <si>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</si>
  <si>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</si>
  <si>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</si>
  <si>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</si>
  <si>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</si>
  <si>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</si>
  <si>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</si>
  <si>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</si>
  <si>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</si>
  <si>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</si>
  <si>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</si>
  <si>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</si>
  <si>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</si>
  <si>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</si>
  <si>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</si>
  <si>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</si>
  <si>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</si>
  <si>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</si>
  <si>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</si>
  <si>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</si>
  <si>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</si>
  <si>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</si>
  <si>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</si>
  <si>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</si>
  <si>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</si>
  <si>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</si>
  <si>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</si>
  <si>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</si>
  <si>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</si>
  <si>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</si>
  <si>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</si>
  <si>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</si>
  <si>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</si>
  <si>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</si>
  <si>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</si>
  <si>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</si>
  <si>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</si>
  <si>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</si>
  <si>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</si>
  <si>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</si>
  <si>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</si>
  <si>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</si>
  <si>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</si>
  <si>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</si>
  <si>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</si>
  <si>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</si>
  <si>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</si>
  <si>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</si>
  <si>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</si>
  <si>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</si>
  <si>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</si>
  <si>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</si>
  <si>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</si>
  <si>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</si>
  <si>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</si>
  <si>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</si>
  <si>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</si>
  <si>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</si>
  <si>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</si>
  <si>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</si>
  <si>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</si>
  <si>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</si>
  <si>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</si>
  <si>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</si>
  <si>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</si>
  <si>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</si>
  <si>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</si>
  <si>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</si>
  <si>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</si>
  <si>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</si>
  <si>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</si>
  <si>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</si>
  <si>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</si>
  <si>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</si>
  <si>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</si>
  <si>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</si>
  <si>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</si>
  <si>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</si>
  <si>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</si>
  <si>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</si>
  <si>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</si>
  <si>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</si>
  <si>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</si>
  <si>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</si>
  <si>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</si>
  <si>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</si>
  <si>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</si>
  <si>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</si>
  <si>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</si>
  <si>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</si>
  <si>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</si>
  <si>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</si>
  <si>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</si>
  <si>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</si>
  <si>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</si>
  <si>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</si>
  <si>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</si>
  <si>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</si>
  <si>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</si>
  <si>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</si>
  <si>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</si>
  <si>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</si>
  <si>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</si>
  <si>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</si>
  <si>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</si>
  <si>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</si>
  <si>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</si>
  <si>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</si>
  <si>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</si>
  <si>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</si>
  <si>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</si>
  <si>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</si>
  <si>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</si>
  <si>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</si>
  <si>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</si>
  <si>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</si>
  <si>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</si>
  <si>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</si>
  <si>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</si>
  <si>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</si>
  <si>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</si>
  <si>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</si>
  <si>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</si>
  <si>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</si>
  <si>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</si>
  <si>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</si>
  <si>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</si>
  <si>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</si>
  <si>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</si>
  <si>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</si>
  <si>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</si>
  <si>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</si>
  <si>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</si>
  <si>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</si>
  <si>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</si>
  <si>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</si>
  <si>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</si>
  <si>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</si>
  <si>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</si>
  <si>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</si>
  <si>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</si>
  <si>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</si>
  <si>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</si>
  <si>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</si>
  <si>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</si>
  <si>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</si>
  <si>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</si>
  <si>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</si>
  <si>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</si>
  <si>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</si>
  <si>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</si>
  <si>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</si>
  <si>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</si>
  <si>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</si>
  <si>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</si>
  <si>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</si>
  <si>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</si>
  <si>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</si>
  <si>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</si>
  <si>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</si>
  <si>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</si>
  <si>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</si>
  <si>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</si>
  <si>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</si>
  <si>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</si>
  <si>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</si>
  <si>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</si>
  <si>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</si>
  <si>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</si>
  <si>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</si>
  <si>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</si>
  <si>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</si>
  <si>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</si>
  <si>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</si>
  <si>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</si>
  <si>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</si>
  <si>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</si>
  <si>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</si>
  <si>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</si>
  <si>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</si>
  <si>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</si>
  <si>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</si>
  <si>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</si>
  <si>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</si>
  <si>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</si>
  <si>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</si>
  <si>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</si>
  <si>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</si>
  <si>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</si>
  <si>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</si>
  <si>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</si>
  <si>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</si>
  <si>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</si>
  <si>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</si>
  <si>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</si>
  <si>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</si>
  <si>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</si>
  <si>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</si>
  <si>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</si>
  <si>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</si>
  <si>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</si>
  <si>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</si>
  <si>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</si>
  <si>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</si>
  <si>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</si>
  <si>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</si>
  <si>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</si>
  <si>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</si>
  <si>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</si>
  <si>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</si>
  <si>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</si>
  <si>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</si>
  <si>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</si>
  <si>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</si>
  <si>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</si>
  <si>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</si>
  <si>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</si>
  <si>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</si>
  <si>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</si>
  <si>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</si>
  <si>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</si>
  <si>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</si>
  <si>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</si>
  <si>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</si>
  <si>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</si>
  <si>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</si>
  <si>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</si>
  <si>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</si>
  <si>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</si>
  <si>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</si>
  <si>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</si>
  <si>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</si>
  <si>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</si>
  <si>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</si>
  <si>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</si>
  <si>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</si>
  <si>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</si>
  <si>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</si>
  <si>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</si>
  <si>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</si>
  <si>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</si>
  <si>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</si>
  <si>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</si>
  <si>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</si>
  <si>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</si>
  <si>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</si>
  <si>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</si>
  <si>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</si>
  <si>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</si>
  <si>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</si>
  <si>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</si>
  <si>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</si>
  <si>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</si>
  <si>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</si>
  <si>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</si>
  <si>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</si>
  <si>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</si>
  <si>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</si>
  <si>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</si>
  <si>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</si>
  <si>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</si>
  <si>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</si>
  <si>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</si>
  <si>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</si>
  <si>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</si>
  <si>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</si>
  <si>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</si>
  <si>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</si>
  <si>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</si>
  <si>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</si>
  <si>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</si>
  <si>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</si>
  <si>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</si>
  <si>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</si>
  <si>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</si>
  <si>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</si>
  <si>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</si>
  <si>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</si>
  <si>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</si>
  <si>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</si>
  <si>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</si>
  <si>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</si>
  <si>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</si>
  <si>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</si>
  <si>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</si>
  <si>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</si>
  <si>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</si>
  <si>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</si>
  <si>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</si>
  <si>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</si>
  <si>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</si>
  <si>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</si>
  <si>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</si>
  <si>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</si>
  <si>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</si>
  <si>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</si>
  <si>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</si>
  <si>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</si>
  <si>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</si>
  <si>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</si>
  <si>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</si>
  <si>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</si>
  <si>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</si>
  <si>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</si>
  <si>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</si>
  <si>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</si>
  <si>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</si>
  <si>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</si>
  <si>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</si>
  <si>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</si>
  <si>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</si>
  <si>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</si>
  <si>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</si>
  <si>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</si>
  <si>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</si>
  <si>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</si>
  <si>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</si>
  <si>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</si>
  <si>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</si>
  <si>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</si>
  <si>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</si>
  <si>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</si>
  <si>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</si>
  <si>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</si>
  <si>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</si>
  <si>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</si>
  <si>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</si>
  <si>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</si>
  <si>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</si>
  <si>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</si>
  <si>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</si>
  <si>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</si>
  <si>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</si>
  <si>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</si>
  <si>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</si>
  <si>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</si>
  <si>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</si>
  <si>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</si>
  <si>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</si>
  <si>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</si>
  <si>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</si>
  <si>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</si>
  <si>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</si>
  <si>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</si>
  <si>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</si>
  <si>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</si>
  <si>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</si>
  <si>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</si>
  <si>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</si>
  <si>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</si>
  <si>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</si>
  <si>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</si>
  <si>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</si>
  <si>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</si>
  <si>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</si>
  <si>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</si>
  <si>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</si>
  <si>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</si>
  <si>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</si>
  <si>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</si>
  <si>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</si>
  <si>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</si>
  <si>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</si>
  <si>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</si>
  <si>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</si>
  <si>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</si>
  <si>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</si>
  <si>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</si>
  <si>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</si>
  <si>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</si>
  <si>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</si>
  <si>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</si>
  <si>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</si>
  <si>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</si>
  <si>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</si>
  <si>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</si>
  <si>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</si>
  <si>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</si>
  <si>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</si>
  <si>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</si>
  <si>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</si>
  <si>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</si>
  <si>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</si>
  <si>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</si>
  <si>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</si>
  <si>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</si>
  <si>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</si>
  <si>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</si>
  <si>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</si>
  <si>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</si>
  <si>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</si>
  <si>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</si>
  <si>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</si>
  <si>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</si>
  <si>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</si>
  <si>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</si>
  <si>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</si>
  <si>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</si>
  <si>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</si>
  <si>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</si>
  <si>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</si>
  <si>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</si>
  <si>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</si>
  <si>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</si>
  <si>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</si>
  <si>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</si>
  <si>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</si>
  <si>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</si>
  <si>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</si>
  <si>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</si>
  <si>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</si>
  <si>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</si>
  <si>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</si>
  <si>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</si>
  <si>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</si>
  <si>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</si>
  <si>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</si>
  <si>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</si>
  <si>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</si>
  <si>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</si>
  <si>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</si>
  <si>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</si>
  <si>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</si>
  <si>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</si>
  <si>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</si>
  <si>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</si>
  <si>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</si>
  <si>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</si>
  <si>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</si>
  <si>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</si>
  <si>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</si>
  <si>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</si>
  <si>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</si>
  <si>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</si>
  <si>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</si>
  <si>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</si>
  <si>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</si>
  <si>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</si>
  <si>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</si>
  <si>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</si>
  <si>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</si>
  <si>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</si>
  <si>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</si>
  <si>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</si>
  <si>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</si>
  <si>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</si>
  <si>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</si>
  <si>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</si>
  <si>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</si>
  <si>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</si>
  <si>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</si>
  <si>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</si>
  <si>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</si>
  <si>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</si>
  <si>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</si>
  <si>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</si>
  <si>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</si>
  <si>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</si>
  <si>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</si>
  <si>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</si>
  <si>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</si>
  <si>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</si>
  <si>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</si>
  <si>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</si>
  <si>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</si>
  <si>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</si>
  <si>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</si>
  <si>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</si>
  <si>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</si>
  <si>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</si>
  <si>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</si>
  <si>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</si>
  <si>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</si>
  <si>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</si>
  <si>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</si>
  <si>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</si>
  <si>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</si>
  <si>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</si>
  <si>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</si>
  <si>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</si>
  <si>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</si>
  <si>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</si>
  <si>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</si>
  <si>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</si>
  <si>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</si>
  <si>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</si>
  <si>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</si>
  <si>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</si>
  <si>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</si>
  <si>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</si>
  <si>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</si>
  <si>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</si>
  <si>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</si>
  <si>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</si>
  <si>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</si>
  <si>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</si>
  <si>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</si>
  <si>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</si>
  <si>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</si>
  <si>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</si>
  <si>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</si>
  <si>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</si>
  <si>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</si>
  <si>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</si>
  <si>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</si>
  <si>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</si>
  <si>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</si>
  <si>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</si>
  <si>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</si>
  <si>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</si>
  <si>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</si>
  <si>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</si>
  <si>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</si>
  <si>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</si>
  <si>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</si>
  <si>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</si>
  <si>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</si>
  <si>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</si>
  <si>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</si>
  <si>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</si>
  <si>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</si>
  <si>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</si>
  <si>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</si>
  <si>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</si>
  <si>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</si>
  <si>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</si>
  <si>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</si>
  <si>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</si>
  <si>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</si>
  <si>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</si>
  <si>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</si>
  <si>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</si>
  <si>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</si>
  <si>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</si>
  <si>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</si>
  <si>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</si>
  <si>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</si>
  <si>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</si>
  <si>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</si>
  <si>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</si>
  <si>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</si>
  <si>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</si>
  <si>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</si>
  <si>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</si>
  <si>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</si>
  <si>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</si>
  <si>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</si>
  <si>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</si>
  <si>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</si>
  <si>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</si>
  <si>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</si>
  <si>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</si>
  <si>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</si>
  <si>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</si>
  <si>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</si>
  <si>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</si>
  <si>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</si>
  <si>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</si>
  <si>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</si>
  <si>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</si>
  <si>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</si>
  <si>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</si>
  <si>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</si>
  <si>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</si>
  <si>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</si>
  <si>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</si>
  <si>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</si>
  <si>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</si>
  <si>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</si>
  <si>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</si>
  <si>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</si>
  <si>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</si>
  <si>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</si>
  <si>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</si>
  <si>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</si>
  <si>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</si>
  <si>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</si>
  <si>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</si>
  <si>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</si>
  <si>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</si>
  <si>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</si>
  <si>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</si>
  <si>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</si>
  <si>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</si>
  <si>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</si>
  <si>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</si>
  <si>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</si>
  <si>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</si>
  <si>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</si>
  <si>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</si>
  <si>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</si>
  <si>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</si>
  <si>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</si>
  <si>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</si>
  <si>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</si>
  <si>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</si>
  <si>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</si>
  <si>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</si>
  <si>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</si>
  <si>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</si>
  <si>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</si>
  <si>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</si>
  <si>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</si>
  <si>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</si>
  <si>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</si>
  <si>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</si>
  <si>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</si>
  <si>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</si>
  <si>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</si>
  <si>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</si>
  <si>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</si>
  <si>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</si>
  <si>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</si>
  <si>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</si>
  <si>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</si>
  <si>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</si>
  <si>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</si>
  <si>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</si>
  <si>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</si>
  <si>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</si>
  <si>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</si>
  <si>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</si>
  <si>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</si>
  <si>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</si>
  <si>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</si>
  <si>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</si>
  <si>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</si>
  <si>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</si>
  <si>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</si>
  <si>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</si>
  <si>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</si>
  <si>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</si>
  <si>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</si>
  <si>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</si>
  <si>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</si>
  <si>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</si>
  <si>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</si>
  <si>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</si>
  <si>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</si>
  <si>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</si>
  <si>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</si>
  <si>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</si>
  <si>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</si>
  <si>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</si>
  <si>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</si>
  <si>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</si>
  <si>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</si>
  <si>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</si>
  <si>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</si>
  <si>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</si>
  <si>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</si>
  <si>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</si>
  <si>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</si>
  <si>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</si>
  <si>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</si>
  <si>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</si>
  <si>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</si>
  <si>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</si>
  <si>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</si>
  <si>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</si>
  <si>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</si>
  <si>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</si>
  <si>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</si>
  <si>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</si>
  <si>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</si>
  <si>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</si>
  <si>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</si>
  <si>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</si>
  <si>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</si>
  <si>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</si>
  <si>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</si>
  <si>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</si>
  <si>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</si>
  <si>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</si>
  <si>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</si>
  <si>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</si>
  <si>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</si>
  <si>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</si>
  <si>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</si>
  <si>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</si>
  <si>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</si>
  <si>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</si>
  <si>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</si>
  <si>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</si>
  <si>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</si>
  <si>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</si>
  <si>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</si>
  <si>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</si>
  <si>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</si>
  <si>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</si>
  <si>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</si>
  <si>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</si>
  <si>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</si>
  <si>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</si>
  <si>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</si>
  <si>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</si>
  <si>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</si>
  <si>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</si>
  <si>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</si>
  <si>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</si>
  <si>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</si>
  <si>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</si>
  <si>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</si>
  <si>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</si>
  <si>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</si>
  <si>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</si>
  <si>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</si>
  <si>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</si>
  <si>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</si>
  <si>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</si>
  <si>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</si>
  <si>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</si>
  <si>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</si>
  <si>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</si>
  <si>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</si>
  <si>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</si>
  <si>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</si>
  <si>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</si>
  <si>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</si>
  <si>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</si>
  <si>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</si>
  <si>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</si>
  <si>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</si>
  <si>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</si>
  <si>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</si>
  <si>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</si>
  <si>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</si>
  <si>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</si>
  <si>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</si>
  <si>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</si>
  <si>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</si>
  <si>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</si>
  <si>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</si>
  <si>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</si>
  <si>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</si>
  <si>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</si>
  <si>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</si>
  <si>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</si>
  <si>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</si>
  <si>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</si>
  <si>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</si>
  <si>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</si>
  <si>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</si>
  <si>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</si>
  <si>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</si>
  <si>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</si>
  <si>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</si>
  <si>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</si>
  <si>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</si>
  <si>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</si>
  <si>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</si>
  <si>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</si>
  <si>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</si>
  <si>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</si>
  <si>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</si>
  <si>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</si>
  <si>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</si>
  <si>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</si>
  <si>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</si>
  <si>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</si>
  <si>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</si>
  <si>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</si>
  <si>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</si>
  <si>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</si>
  <si>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</si>
  <si>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</si>
  <si>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</si>
  <si>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</si>
  <si>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</si>
  <si>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</si>
  <si>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</si>
  <si>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</si>
  <si>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</si>
  <si>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</si>
  <si>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</si>
  <si>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</si>
  <si>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</si>
  <si>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</si>
  <si>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</si>
  <si>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</si>
  <si>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</si>
  <si>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</si>
  <si>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</si>
  <si>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</si>
  <si>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</si>
  <si>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</si>
  <si>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</si>
  <si>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</si>
  <si>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</si>
  <si>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</si>
  <si>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</si>
  <si>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</si>
  <si>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</si>
  <si>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</si>
  <si>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</si>
  <si>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</si>
  <si>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</si>
  <si>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</si>
  <si>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</si>
  <si>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</si>
  <si>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</si>
  <si>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</si>
  <si>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</si>
  <si>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</si>
  <si>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</si>
  <si>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</si>
  <si>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</si>
  <si>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</si>
  <si>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</si>
  <si>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</si>
  <si>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</si>
  <si>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</si>
  <si>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</si>
  <si>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</si>
  <si>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</si>
  <si>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</si>
  <si>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</si>
  <si>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</si>
  <si>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</si>
  <si>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</si>
  <si>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</si>
  <si>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</si>
  <si>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</si>
  <si>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</si>
  <si>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</si>
  <si>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</si>
  <si>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</si>
  <si>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</si>
  <si>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</si>
  <si>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</si>
  <si>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</si>
  <si>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</si>
  <si>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</si>
  <si>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</si>
  <si>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</si>
  <si>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</si>
  <si>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</si>
  <si>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</si>
  <si>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</si>
  <si>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</si>
  <si>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</si>
  <si>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</si>
  <si>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</si>
  <si>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</si>
  <si>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</si>
  <si>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</si>
  <si>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</si>
  <si>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</si>
  <si>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</si>
  <si>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</si>
  <si>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</si>
  <si>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</si>
  <si>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</si>
  <si>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</si>
  <si>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</si>
  <si>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</si>
  <si>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</si>
  <si>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</si>
  <si>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</si>
  <si>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</si>
  <si>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</si>
  <si>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</si>
  <si>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</si>
  <si>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</si>
  <si>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</si>
  <si>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</si>
  <si>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</si>
  <si>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</si>
  <si>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</si>
  <si>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</si>
  <si>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</si>
  <si>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</si>
  <si>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</si>
  <si>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</si>
  <si>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</si>
  <si>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</si>
  <si>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</si>
  <si>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</si>
  <si>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</si>
  <si>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</si>
  <si>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</si>
  <si>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</si>
  <si>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</si>
  <si>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</si>
  <si>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</si>
  <si>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</si>
  <si>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</si>
  <si>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</si>
  <si>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</si>
  <si>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</si>
  <si>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</si>
  <si>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</si>
  <si>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</si>
  <si>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</si>
  <si>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</si>
  <si>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</si>
  <si>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</si>
  <si>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</si>
  <si>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</si>
  <si>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</si>
  <si>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</si>
  <si>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</si>
  <si>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</si>
  <si>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</si>
  <si>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</si>
  <si>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</si>
  <si>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</si>
  <si>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</si>
  <si>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</si>
  <si>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</si>
  <si>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</si>
  <si>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</si>
  <si>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</si>
  <si>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</si>
  <si>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</si>
  <si>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</si>
  <si>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</si>
  <si>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</si>
  <si>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</si>
  <si>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</si>
  <si>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</si>
  <si>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</si>
  <si>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</si>
  <si>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</si>
  <si>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</si>
  <si>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</si>
  <si>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</si>
  <si>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</si>
  <si>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</si>
  <si>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</si>
  <si>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</si>
  <si>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</si>
  <si>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</si>
  <si>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</si>
  <si>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</si>
  <si>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</si>
  <si>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</si>
  <si>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</si>
  <si>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</si>
  <si>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</si>
  <si>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</si>
  <si>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</si>
  <si>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</si>
  <si>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</si>
  <si>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</si>
  <si>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</si>
  <si>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</si>
  <si>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</si>
  <si>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</si>
  <si>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</si>
  <si>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</si>
  <si>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</si>
  <si>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</si>
  <si>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</si>
  <si>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</si>
  <si>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</si>
  <si>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</si>
  <si>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</si>
  <si>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</si>
  <si>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</si>
  <si>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</si>
  <si>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</si>
  <si>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</si>
  <si>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</si>
  <si>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</si>
  <si>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</si>
  <si>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</si>
  <si>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</si>
  <si>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</si>
  <si>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</si>
  <si>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</si>
  <si>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</si>
  <si>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</si>
  <si>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</si>
  <si>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</si>
  <si>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</si>
  <si>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</si>
  <si>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</si>
  <si>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</si>
  <si>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</si>
  <si>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</si>
  <si>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</si>
  <si>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</si>
  <si>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</si>
  <si>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</si>
  <si>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</si>
  <si>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</si>
  <si>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</si>
  <si>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</si>
  <si>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</si>
  <si>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</si>
  <si>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</si>
  <si>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</si>
  <si>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</si>
  <si>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</si>
  <si>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</si>
  <si>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</si>
  <si>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</si>
  <si>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</si>
  <si>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</si>
  <si>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</si>
  <si>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</si>
  <si>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</si>
  <si>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</si>
  <si>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</si>
  <si>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</si>
  <si>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</si>
  <si>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</si>
  <si>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</si>
  <si>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</si>
  <si>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</si>
  <si>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</si>
  <si>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</si>
  <si>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</si>
  <si>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</si>
  <si>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</si>
  <si>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</si>
  <si>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</si>
  <si>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</si>
  <si>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</si>
  <si>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</si>
  <si>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</si>
  <si>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</si>
  <si>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</si>
  <si>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</si>
  <si>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</si>
  <si>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</si>
  <si>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</si>
  <si>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</si>
  <si>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</si>
  <si>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</si>
  <si>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</si>
  <si>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</si>
  <si>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</si>
  <si>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</si>
  <si>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</si>
  <si>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</si>
  <si>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</si>
  <si>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</si>
  <si>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</si>
  <si>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</si>
  <si>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</si>
  <si>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</si>
  <si>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</si>
  <si>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</si>
  <si>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</si>
  <si>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</si>
  <si>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</si>
  <si>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</si>
  <si>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</si>
  <si>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</si>
  <si>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</si>
  <si>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</si>
  <si>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</si>
  <si>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</si>
  <si>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</si>
  <si>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</si>
  <si>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</si>
  <si>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</si>
  <si>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</si>
  <si>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</si>
  <si>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</si>
  <si>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</si>
  <si>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</si>
  <si>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</si>
  <si>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</si>
  <si>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</si>
  <si>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</si>
  <si>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</si>
  <si>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</si>
  <si>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</si>
  <si>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</si>
  <si>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</si>
  <si>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</si>
  <si>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</si>
  <si>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</si>
  <si>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</si>
  <si>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</si>
  <si>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</si>
  <si>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</si>
  <si>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</si>
  <si>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</si>
  <si>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</si>
  <si>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</si>
  <si>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</si>
  <si>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</si>
  <si>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</si>
  <si>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</si>
  <si>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</si>
  <si>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</si>
  <si>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</si>
  <si>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</si>
  <si>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</si>
  <si>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</si>
  <si>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</si>
  <si>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</si>
  <si>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</si>
  <si>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</si>
  <si>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</si>
  <si>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</si>
  <si>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</si>
  <si>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</si>
  <si>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</si>
  <si>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</si>
  <si>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</si>
  <si>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</si>
  <si>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</si>
  <si>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</si>
  <si>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</si>
  <si>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</si>
  <si>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</si>
  <si>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</si>
  <si>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</si>
  <si>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</si>
  <si>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</si>
  <si>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</si>
  <si>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</si>
  <si>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</si>
  <si>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</si>
  <si>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</si>
  <si>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</si>
  <si>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</si>
  <si>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</si>
  <si>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</si>
  <si>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</si>
  <si>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</si>
  <si>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</si>
  <si>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</si>
  <si>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</si>
  <si>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</si>
  <si>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</si>
  <si>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</si>
  <si>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</si>
  <si>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</si>
  <si>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</si>
  <si>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</si>
  <si>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</si>
  <si>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</si>
  <si>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</si>
  <si>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</si>
  <si>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</si>
  <si>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</si>
  <si>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</si>
  <si>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</si>
  <si>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</si>
  <si>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</si>
  <si>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</si>
  <si>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</si>
  <si>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</si>
  <si>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</si>
  <si>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</si>
  <si>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</si>
  <si>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</si>
  <si>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</si>
  <si>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</si>
  <si>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</si>
  <si>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</si>
  <si>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</si>
  <si>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</si>
  <si>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</si>
  <si>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</si>
  <si>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</si>
  <si>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</si>
  <si>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</si>
  <si>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</si>
  <si>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</si>
  <si>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</si>
  <si>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</si>
  <si>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</si>
  <si>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</si>
  <si>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</si>
  <si>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</si>
  <si>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</si>
  <si>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</si>
  <si>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</si>
  <si>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</si>
  <si>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</si>
  <si>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</si>
  <si>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</si>
  <si>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</si>
  <si>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</si>
  <si>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</si>
  <si>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</si>
  <si>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</si>
  <si>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</si>
  <si>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</si>
  <si>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</si>
  <si>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</si>
  <si>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</si>
  <si>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</si>
  <si>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</si>
  <si>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</si>
  <si>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</si>
  <si>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</si>
  <si>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</si>
  <si>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</si>
  <si>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</si>
  <si>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</si>
  <si>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</si>
  <si>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</si>
  <si>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</si>
  <si>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</si>
  <si>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</si>
  <si>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</si>
  <si>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</si>
  <si>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</si>
  <si>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</si>
  <si>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</si>
  <si>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</si>
  <si>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</si>
  <si>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</si>
  <si>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</si>
  <si>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</si>
  <si>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</si>
  <si>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</si>
  <si>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</si>
  <si>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</si>
  <si>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</si>
  <si>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</si>
  <si>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</si>
  <si>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</si>
  <si>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</si>
  <si>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</si>
  <si>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</si>
  <si>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</si>
  <si>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</si>
  <si>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</si>
  <si>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</si>
  <si>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</si>
  <si>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</si>
  <si>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</si>
  <si>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</si>
  <si>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</si>
  <si>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</si>
  <si>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</si>
  <si>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</si>
  <si>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</si>
  <si>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</si>
  <si>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</si>
  <si>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</si>
  <si>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</si>
  <si>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</si>
  <si>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</si>
  <si>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</si>
  <si>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</si>
  <si>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</si>
  <si>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</si>
  <si>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</si>
  <si>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</si>
  <si>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</si>
  <si>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</si>
  <si>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</si>
  <si>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</si>
  <si>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</si>
  <si>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</si>
  <si>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</si>
  <si>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</si>
  <si>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</si>
  <si>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</si>
  <si>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</si>
  <si>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</si>
  <si>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</si>
  <si>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</si>
  <si>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</si>
  <si>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</si>
  <si>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</si>
  <si>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</si>
  <si>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</si>
  <si>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</si>
  <si>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</si>
  <si>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</si>
  <si>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</si>
  <si>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</si>
  <si>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</si>
  <si>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</si>
  <si>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</si>
  <si>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</si>
  <si>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</si>
  <si>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</si>
  <si>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</si>
  <si>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</si>
  <si>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</si>
  <si>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</si>
  <si>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</si>
  <si>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</si>
  <si>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</si>
  <si>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</si>
  <si>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</si>
  <si>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</si>
  <si>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</si>
  <si>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</si>
  <si>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</si>
  <si>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</si>
  <si>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</si>
  <si>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</si>
  <si>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</si>
  <si>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</si>
  <si>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</si>
  <si>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</si>
  <si>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</si>
  <si>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</si>
  <si>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</si>
  <si>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</si>
  <si>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</si>
  <si>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</si>
  <si>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</si>
  <si>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</si>
  <si>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</si>
  <si>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</si>
  <si>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</si>
  <si>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</si>
  <si>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</si>
  <si>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</si>
  <si>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</si>
  <si>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</si>
  <si>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</si>
  <si>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</si>
  <si>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</si>
  <si>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</si>
  <si>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</si>
  <si>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</si>
  <si>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</si>
  <si>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</si>
  <si>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</si>
  <si>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</si>
  <si>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</si>
  <si>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</si>
  <si>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</si>
  <si>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</si>
  <si>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</si>
  <si>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</si>
  <si>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</si>
  <si>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</si>
  <si>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</si>
  <si>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</si>
  <si>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</si>
  <si>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</si>
  <si>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</si>
  <si>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</si>
  <si>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</si>
  <si>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</si>
  <si>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</si>
  <si>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</si>
  <si>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</si>
  <si>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</si>
  <si>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</si>
  <si>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</si>
  <si>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</si>
  <si>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</si>
  <si>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</si>
  <si>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</si>
  <si>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</si>
  <si>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</si>
  <si>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</si>
  <si>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</si>
  <si>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</si>
  <si>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</si>
  <si>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</si>
  <si>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</si>
  <si>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</si>
  <si>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</si>
  <si>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</si>
  <si>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</si>
  <si>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</si>
  <si>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</si>
  <si>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</si>
  <si>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</si>
  <si>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</si>
  <si>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</si>
  <si>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</si>
  <si>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</si>
  <si>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</si>
  <si>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</si>
  <si>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</si>
  <si>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</si>
  <si>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</si>
  <si>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</si>
  <si>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</si>
  <si>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</si>
  <si>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</si>
  <si>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</si>
  <si>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</si>
  <si>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</si>
  <si>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</si>
  <si>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</si>
  <si>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</si>
  <si>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</si>
  <si>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</si>
  <si>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</si>
  <si>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</si>
  <si>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</si>
  <si>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</si>
  <si>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</si>
  <si>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</si>
  <si>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</si>
  <si>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</si>
  <si>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</si>
  <si>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</si>
  <si>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</si>
  <si>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</si>
  <si>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</si>
  <si>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</si>
  <si>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</si>
  <si>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</si>
  <si>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</si>
  <si>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</si>
  <si>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</si>
  <si>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</si>
  <si>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</si>
  <si>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</si>
  <si>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</si>
  <si>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</si>
  <si>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</si>
  <si>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</si>
  <si>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</si>
  <si>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</si>
  <si>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</si>
  <si>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</si>
  <si>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</si>
  <si>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</si>
  <si>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</si>
  <si>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</si>
  <si>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</si>
  <si>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</si>
  <si>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</si>
  <si>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</si>
  <si>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</si>
  <si>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</si>
  <si>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</si>
  <si>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</si>
  <si>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</si>
  <si>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</si>
  <si>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</si>
  <si>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</si>
  <si>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</si>
  <si>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</si>
  <si>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</si>
  <si>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</si>
  <si>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</si>
  <si>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</si>
  <si>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</si>
  <si>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</si>
  <si>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</si>
  <si>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</si>
  <si>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</si>
  <si>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</si>
  <si>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</si>
  <si>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</si>
  <si>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</si>
  <si>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</si>
  <si>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</si>
  <si>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</si>
  <si>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</si>
  <si>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</si>
  <si>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</si>
  <si>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</si>
  <si>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</si>
  <si>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</si>
  <si>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</si>
  <si>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</si>
  <si>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</si>
  <si>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</si>
  <si>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</si>
  <si>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</si>
  <si>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</si>
  <si>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</si>
  <si>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</si>
  <si>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</si>
  <si>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</si>
  <si>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</si>
  <si>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</si>
  <si>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</si>
  <si>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</si>
  <si>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</si>
  <si>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</si>
  <si>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</si>
  <si>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</si>
  <si>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</si>
  <si>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</si>
  <si>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</si>
  <si>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</si>
  <si>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</si>
  <si>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</si>
  <si>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</si>
  <si>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</si>
  <si>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</si>
  <si>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</si>
  <si>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</si>
  <si>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</si>
  <si>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</si>
  <si>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</si>
  <si>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</si>
  <si>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</si>
  <si>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</si>
  <si>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</si>
  <si>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</si>
  <si>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</si>
  <si>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</si>
  <si>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</si>
  <si>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</si>
  <si>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</si>
  <si>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</si>
  <si>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</si>
  <si>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</si>
  <si>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</si>
  <si>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</si>
  <si>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</si>
  <si>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</si>
  <si>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</si>
  <si>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</si>
  <si>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</si>
  <si>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</si>
  <si>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</si>
  <si>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</si>
  <si>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</si>
  <si>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</si>
  <si>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</si>
  <si>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</si>
  <si>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</si>
  <si>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</si>
  <si>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</si>
  <si>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</si>
  <si>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</si>
  <si>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</si>
  <si>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</si>
  <si>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</si>
  <si>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</si>
  <si>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</si>
  <si>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</si>
  <si>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</si>
  <si>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</si>
  <si>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</si>
  <si>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</si>
  <si>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</si>
  <si>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</si>
  <si>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</si>
  <si>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</si>
  <si>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</si>
  <si>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</si>
  <si>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</si>
  <si>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</si>
  <si>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</si>
  <si>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</si>
  <si>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</si>
  <si>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</si>
  <si>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</si>
  <si>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</si>
  <si>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</si>
  <si>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</si>
  <si>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</si>
  <si>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</si>
  <si>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</si>
  <si>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</si>
  <si>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</si>
  <si>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</si>
  <si>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</si>
  <si>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</si>
  <si>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</si>
  <si>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</si>
  <si>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</si>
  <si>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</si>
  <si>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</si>
  <si>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</si>
  <si>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</si>
  <si>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</si>
  <si>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</si>
  <si>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</si>
  <si>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</si>
  <si>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</si>
  <si>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</si>
  <si>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</si>
  <si>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</si>
  <si>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</si>
  <si>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</si>
  <si>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</si>
  <si>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</si>
  <si>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</si>
  <si>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</si>
  <si>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</si>
  <si>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</si>
  <si>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</si>
  <si>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</si>
  <si>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</si>
  <si>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</si>
  <si>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</si>
  <si>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</si>
  <si>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</si>
  <si>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</si>
  <si>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</si>
  <si>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</si>
  <si>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</si>
  <si>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</si>
  <si>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</si>
  <si>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</si>
  <si>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</si>
  <si>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</si>
  <si>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</si>
  <si>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</si>
  <si>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</si>
  <si>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</si>
  <si>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</si>
  <si>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</si>
  <si>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</si>
  <si>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</si>
  <si>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</si>
  <si>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</si>
  <si>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</si>
  <si>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</si>
  <si>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</si>
  <si>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</si>
  <si>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</si>
  <si>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</si>
  <si>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</si>
  <si>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</si>
  <si>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</si>
  <si>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</si>
  <si>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</si>
  <si>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</si>
  <si>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</si>
  <si>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</si>
  <si>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</si>
  <si>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</si>
  <si>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</si>
  <si>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</si>
  <si>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</si>
  <si>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</si>
  <si>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</si>
  <si>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</si>
  <si>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</si>
  <si>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</si>
  <si>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</si>
  <si>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</si>
  <si>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</si>
  <si>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</si>
  <si>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</si>
  <si>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</si>
  <si>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</si>
  <si>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</si>
  <si>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</si>
  <si>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</si>
  <si>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</si>
  <si>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</si>
  <si>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</si>
  <si>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</si>
  <si>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</si>
  <si>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</si>
  <si>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</si>
  <si>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</si>
  <si>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</si>
  <si>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</si>
  <si>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</si>
  <si>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</si>
  <si>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</si>
  <si>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</si>
  <si>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</si>
  <si>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</si>
  <si>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</si>
  <si>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</si>
  <si>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</si>
  <si>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</si>
  <si>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</si>
  <si>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</si>
  <si>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</si>
  <si>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</si>
  <si>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</si>
  <si>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</si>
  <si>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</si>
  <si>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</si>
  <si>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</si>
  <si>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</si>
  <si>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</si>
  <si>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</si>
  <si>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</si>
  <si>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</si>
  <si>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</si>
  <si>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</si>
  <si>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</si>
  <si>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</si>
  <si>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</si>
  <si>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</si>
  <si>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</si>
  <si>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</si>
  <si>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</si>
  <si>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</si>
  <si>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</si>
  <si>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</si>
  <si>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</si>
  <si>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</si>
  <si>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</si>
  <si>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</si>
  <si>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</si>
  <si>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</si>
  <si>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</si>
  <si>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</si>
  <si>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</si>
  <si>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</si>
  <si>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</si>
  <si>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</si>
  <si>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</si>
  <si>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</si>
  <si>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</si>
  <si>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</si>
  <si>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</si>
  <si>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</si>
  <si>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</si>
  <si>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</si>
  <si>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</si>
  <si>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</si>
  <si>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</si>
  <si>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</si>
  <si>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</si>
  <si>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</si>
  <si>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</si>
  <si>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</si>
  <si>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</si>
  <si>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</si>
  <si>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</si>
  <si>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</si>
  <si>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</si>
  <si>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</si>
  <si>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</si>
  <si>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</si>
  <si>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</si>
  <si>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</si>
  <si>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</si>
  <si>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</si>
  <si>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</si>
  <si>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</si>
  <si>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</si>
  <si>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</si>
  <si>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</si>
  <si>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</si>
  <si>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</si>
  <si>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</si>
  <si>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</si>
  <si>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</si>
  <si>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</si>
  <si>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</si>
  <si>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</si>
  <si>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</si>
  <si>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</si>
  <si>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</si>
  <si>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</si>
  <si>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</si>
  <si>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</si>
  <si>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</si>
  <si>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</si>
  <si>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</si>
  <si>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</si>
  <si>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</si>
  <si>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</si>
  <si>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</si>
  <si>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</si>
  <si>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</si>
  <si>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</si>
  <si>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</si>
  <si>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</si>
  <si>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</si>
  <si>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</si>
  <si>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</si>
  <si>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</si>
  <si>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</si>
  <si>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</si>
  <si>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</si>
  <si>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</si>
  <si>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</si>
  <si>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</si>
  <si>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</si>
  <si>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</si>
  <si>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</si>
  <si>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</si>
  <si>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</si>
  <si>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</si>
  <si>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</si>
  <si>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</si>
  <si>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</si>
  <si>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</si>
  <si>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</si>
  <si>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</si>
  <si>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</si>
  <si>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</si>
  <si>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</si>
  <si>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</si>
  <si>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</si>
  <si>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</si>
  <si>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</si>
  <si>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</si>
  <si>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</si>
  <si>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</si>
  <si>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</si>
  <si>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</si>
  <si>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</si>
  <si>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</si>
  <si>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</si>
  <si>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</si>
  <si>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</si>
  <si>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</si>
  <si>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</si>
  <si>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</si>
  <si>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</si>
  <si>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</si>
  <si>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</si>
  <si>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</si>
  <si>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</si>
  <si>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</si>
  <si>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</si>
  <si>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</si>
  <si>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</si>
  <si>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</si>
  <si>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</si>
  <si>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</si>
  <si>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</si>
  <si>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</si>
  <si>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</si>
  <si>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</si>
  <si>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</si>
  <si>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</si>
  <si>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</si>
  <si>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</si>
  <si>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</si>
  <si>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</si>
  <si>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</si>
  <si>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</si>
  <si>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</si>
  <si>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</si>
  <si>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</si>
  <si>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</si>
  <si>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</si>
  <si>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</si>
  <si>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</si>
  <si>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</si>
  <si>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</si>
  <si>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</si>
  <si>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</si>
  <si>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</si>
  <si>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</si>
  <si>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</si>
  <si>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</si>
  <si>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</si>
  <si>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</si>
  <si>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</si>
  <si>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</si>
  <si>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</si>
  <si>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</si>
  <si>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</si>
  <si>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</si>
  <si>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</si>
  <si>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</si>
  <si>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</si>
  <si>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</si>
  <si>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</si>
  <si>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</si>
  <si>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</si>
  <si>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</si>
  <si>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</si>
  <si>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</si>
  <si>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</si>
  <si>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</si>
  <si>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</si>
  <si>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</si>
  <si>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</si>
  <si>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</si>
  <si>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</si>
  <si>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</si>
  <si>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</si>
  <si>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</si>
  <si>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</si>
  <si>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</si>
  <si>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</si>
  <si>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</si>
  <si>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</si>
  <si>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</si>
  <si>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</si>
  <si>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</si>
  <si>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</si>
  <si>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</si>
  <si>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</si>
  <si>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</si>
  <si>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</si>
  <si>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</si>
  <si>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</si>
  <si>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</si>
  <si>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</si>
  <si>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</si>
  <si>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</si>
  <si>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</si>
  <si>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</si>
  <si>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</si>
  <si>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</si>
  <si>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</si>
  <si>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</si>
  <si>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</si>
  <si>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</si>
  <si>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</si>
  <si>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</si>
  <si>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</si>
  <si>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</si>
  <si>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</si>
  <si>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</si>
  <si>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</si>
  <si>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</si>
  <si>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</si>
  <si>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</si>
  <si>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</si>
  <si>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</si>
  <si>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</si>
  <si>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</si>
  <si>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</si>
  <si>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</si>
  <si>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</si>
  <si>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</si>
  <si>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</si>
  <si>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</si>
  <si>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</si>
  <si>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</si>
  <si>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</si>
  <si>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</si>
  <si>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</si>
  <si>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</si>
  <si>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</si>
  <si>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</si>
  <si>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</si>
  <si>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</si>
  <si>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</si>
  <si>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</si>
  <si>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</si>
  <si>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</si>
  <si>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</si>
  <si>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</si>
  <si>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</si>
  <si>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</si>
  <si>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</si>
  <si>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</si>
  <si>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</si>
  <si>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</si>
  <si>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</si>
  <si>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</si>
  <si>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</si>
  <si>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</si>
  <si>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</si>
  <si>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</si>
  <si>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</si>
  <si>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</si>
  <si>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</si>
  <si>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</si>
  <si>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</si>
  <si>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</si>
  <si>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</si>
  <si>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</si>
  <si>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</si>
  <si>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</si>
  <si>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</si>
  <si>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</si>
  <si>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</si>
  <si>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</si>
  <si>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</si>
  <si>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</si>
  <si>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</si>
  <si>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</si>
  <si>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</si>
  <si>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</si>
  <si>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</si>
  <si>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</si>
  <si>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</si>
  <si>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</si>
  <si>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</si>
  <si>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</si>
  <si>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</si>
  <si>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</si>
  <si>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</si>
  <si>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</si>
  <si>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</si>
  <si>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</si>
  <si>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</si>
  <si>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</si>
  <si>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</si>
  <si>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</si>
  <si>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</si>
  <si>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</si>
  <si>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</si>
  <si>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</si>
  <si>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</si>
  <si>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</si>
  <si>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</si>
  <si>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</si>
  <si>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</si>
  <si>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</si>
  <si>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</si>
  <si>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</si>
  <si>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</si>
  <si>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</si>
  <si>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</si>
  <si>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</si>
  <si>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</si>
  <si>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</si>
  <si>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</si>
  <si>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</si>
  <si>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</si>
  <si>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</si>
  <si>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</si>
  <si>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</si>
  <si>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</si>
  <si>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</si>
  <si>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</si>
  <si>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</si>
  <si>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</si>
  <si>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</si>
  <si>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</si>
  <si>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</si>
  <si>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</si>
  <si>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</si>
  <si>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</si>
  <si>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</si>
  <si>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</si>
  <si>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</si>
  <si>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</si>
  <si>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</si>
  <si>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</si>
  <si>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</si>
  <si>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</si>
  <si>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</si>
  <si>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</si>
  <si>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</si>
  <si>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</si>
  <si>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</si>
  <si>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</si>
  <si>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</si>
  <si>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</si>
  <si>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</si>
  <si>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</si>
  <si>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</si>
  <si>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</si>
  <si>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</si>
  <si>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</si>
  <si>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</si>
  <si>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</si>
  <si>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</si>
  <si>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</si>
  <si>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</si>
  <si>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</si>
  <si>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</si>
  <si>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</si>
  <si>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</si>
  <si>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</si>
  <si>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</si>
  <si>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</si>
  <si>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</si>
  <si>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</si>
  <si>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</si>
  <si>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</si>
  <si>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</si>
  <si>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</si>
  <si>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</si>
  <si>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</si>
  <si>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</si>
  <si>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</si>
  <si>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</si>
  <si>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</si>
  <si>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</si>
  <si>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</si>
  <si>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</si>
  <si>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</si>
  <si>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</si>
  <si>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</si>
  <si>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</si>
  <si>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</si>
  <si>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</si>
  <si>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</si>
  <si>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</si>
  <si>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</si>
  <si>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</si>
  <si>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</si>
  <si>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</si>
  <si>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</si>
  <si>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</si>
  <si>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</si>
  <si>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</si>
  <si>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</si>
  <si>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</si>
  <si>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</si>
  <si>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</si>
  <si>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</si>
  <si>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</si>
  <si>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</si>
  <si>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</si>
  <si>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</si>
  <si>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</si>
  <si>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</si>
  <si>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</si>
  <si>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</si>
  <si>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</si>
  <si>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</si>
  <si>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</si>
  <si>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</si>
  <si>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</si>
  <si>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</si>
  <si>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</si>
  <si>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</si>
  <si>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</si>
  <si>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</si>
  <si>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</si>
  <si>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</si>
  <si>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</si>
  <si>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</si>
  <si>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</si>
  <si>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</si>
  <si>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</si>
  <si>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</si>
  <si>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</si>
  <si>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</si>
  <si>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</si>
  <si>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</si>
  <si>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</si>
  <si>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</si>
  <si>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</si>
  <si>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</si>
  <si>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</si>
  <si>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</si>
  <si>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</si>
  <si>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</si>
  <si>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</si>
  <si>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</si>
  <si>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</si>
  <si>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</si>
  <si>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</si>
  <si>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</si>
  <si>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</si>
  <si>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</si>
  <si>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</si>
  <si>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</si>
  <si>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</si>
  <si>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</si>
  <si>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</si>
  <si>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</si>
  <si>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</si>
  <si>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</si>
  <si>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</si>
  <si>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</si>
  <si>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</si>
  <si>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</si>
  <si>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</si>
  <si>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</si>
  <si>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</si>
  <si>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</si>
  <si>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</si>
  <si>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</si>
  <si>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</si>
  <si>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</si>
  <si>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</si>
  <si>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</si>
  <si>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</si>
  <si>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</si>
  <si>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</si>
  <si>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</si>
  <si>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</si>
  <si>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</si>
  <si>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</si>
  <si>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</si>
  <si>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</si>
  <si>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</si>
  <si>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</si>
  <si>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</si>
  <si>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</si>
  <si>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</si>
  <si>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</si>
  <si>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</si>
  <si>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</si>
  <si>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</si>
  <si>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</si>
  <si>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</si>
  <si>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</si>
  <si>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</si>
  <si>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</si>
  <si>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</si>
  <si>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</si>
  <si>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</si>
  <si>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</si>
  <si>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</si>
  <si>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</si>
  <si>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</si>
  <si>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</si>
  <si>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</si>
  <si>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</si>
  <si>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</si>
  <si>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</si>
  <si>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</si>
  <si>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</si>
  <si>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</si>
  <si>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</si>
  <si>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</si>
  <si>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</si>
  <si>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</si>
  <si>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</si>
  <si>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</si>
  <si>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</si>
  <si>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</si>
  <si>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</si>
  <si>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</si>
  <si>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</si>
  <si>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</si>
  <si>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</si>
  <si>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</si>
  <si>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</si>
  <si>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</si>
  <si>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</si>
  <si>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</si>
  <si>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</si>
  <si>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</si>
  <si>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</si>
  <si>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</si>
  <si>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</si>
  <si>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</si>
  <si>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</si>
  <si>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</si>
  <si>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</si>
  <si>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</si>
  <si>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</si>
  <si>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</si>
  <si>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</si>
  <si>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</si>
  <si>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</si>
  <si>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</si>
  <si>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</si>
  <si>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</si>
  <si>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</si>
  <si>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</si>
  <si>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</si>
  <si>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</si>
  <si>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</si>
  <si>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</si>
  <si>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</si>
  <si>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</si>
  <si>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</si>
  <si>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</si>
  <si>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</si>
  <si>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</si>
  <si>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</si>
  <si>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</si>
  <si>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</si>
  <si>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</si>
  <si>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</si>
  <si>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</si>
  <si>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</si>
  <si>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</si>
  <si>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</si>
  <si>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</si>
  <si>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</si>
  <si>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</si>
  <si>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</si>
  <si>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</si>
  <si>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</si>
  <si>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</si>
  <si>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</si>
  <si>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</si>
  <si>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</si>
  <si>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</si>
  <si>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</si>
  <si>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</si>
  <si>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</si>
  <si>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</si>
  <si>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</si>
  <si>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</si>
  <si>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</si>
  <si>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</si>
  <si>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</si>
  <si>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</si>
  <si>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</si>
  <si>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</si>
  <si>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</si>
  <si>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</si>
  <si>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</si>
  <si>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</si>
  <si>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</si>
  <si>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</si>
  <si>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</si>
  <si>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</si>
  <si>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</si>
  <si>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</si>
  <si>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</si>
  <si>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</si>
  <si>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</si>
  <si>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</si>
  <si>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</si>
  <si>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</si>
  <si>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</si>
  <si>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</si>
  <si>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</si>
  <si>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</si>
  <si>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</si>
  <si>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</si>
  <si>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</si>
  <si>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</si>
  <si>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</si>
  <si>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</si>
  <si>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</si>
  <si>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</si>
  <si>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</si>
  <si>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</si>
  <si>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</si>
  <si>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</si>
  <si>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</si>
  <si>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</si>
  <si>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</si>
  <si>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</si>
  <si>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</si>
  <si>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</si>
  <si>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</si>
  <si>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</si>
  <si>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</si>
  <si>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</si>
  <si>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</si>
  <si>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</si>
  <si>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</si>
  <si>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</si>
  <si>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</si>
  <si>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</si>
  <si>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</si>
  <si>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</si>
  <si>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</si>
  <si>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</si>
  <si>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</si>
  <si>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</si>
  <si>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</si>
  <si>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</si>
  <si>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</si>
  <si>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</si>
  <si>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</si>
  <si>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</si>
  <si>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</si>
  <si>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</si>
  <si>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</si>
  <si>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</si>
  <si>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</si>
  <si>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</si>
  <si>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</si>
  <si>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</si>
  <si>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</si>
  <si>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</si>
  <si>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</si>
  <si>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</si>
  <si>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</si>
  <si>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</si>
  <si>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</si>
  <si>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</si>
  <si>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</si>
  <si>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</si>
  <si>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</si>
  <si>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</si>
  <si>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</si>
  <si>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</si>
  <si>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</si>
  <si>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</si>
  <si>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</si>
  <si>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</si>
  <si>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</si>
  <si>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</si>
  <si>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</si>
  <si>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</si>
  <si>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</si>
  <si>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</si>
  <si>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</si>
  <si>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</si>
  <si>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</si>
  <si>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</si>
  <si>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</si>
  <si>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</si>
  <si>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</si>
  <si>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</si>
  <si>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</si>
  <si>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</si>
  <si>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</si>
  <si>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</si>
  <si>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</si>
  <si>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</si>
  <si>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</si>
  <si>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</si>
  <si>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</si>
  <si>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</si>
  <si>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</si>
  <si>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</si>
  <si>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</si>
  <si>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</si>
  <si>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</si>
  <si>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</si>
  <si>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</si>
  <si>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</si>
  <si>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</si>
  <si>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</si>
  <si>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</si>
  <si>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</si>
  <si>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</si>
  <si>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</si>
  <si>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</si>
  <si>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</si>
  <si>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</si>
  <si>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</si>
  <si>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</si>
  <si>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</si>
  <si>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</si>
  <si>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</si>
  <si>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</si>
  <si>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</si>
  <si>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</si>
  <si>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</si>
  <si>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</si>
  <si>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</si>
  <si>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</si>
  <si>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</si>
  <si>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</si>
  <si>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</si>
  <si>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</si>
  <si>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</si>
  <si>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</si>
  <si>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</si>
  <si>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</si>
  <si>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</si>
  <si>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</si>
  <si>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</si>
  <si>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</si>
  <si>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</si>
  <si>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</si>
  <si>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</si>
  <si>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</si>
  <si>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</si>
  <si>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</si>
  <si>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</si>
  <si>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</si>
  <si>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</si>
  <si>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</si>
  <si>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</si>
  <si>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</si>
  <si>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</si>
  <si>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</si>
  <si>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</si>
  <si>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</si>
  <si>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</si>
  <si>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</si>
  <si>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</si>
  <si>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</si>
  <si>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</si>
  <si>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</si>
  <si>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</si>
  <si>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</si>
  <si>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</si>
  <si>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</si>
  <si>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</si>
  <si>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</si>
  <si>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</si>
  <si>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</si>
  <si>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</si>
  <si>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</si>
  <si>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</si>
  <si>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</si>
  <si>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</si>
  <si>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</si>
  <si>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</si>
  <si>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</si>
  <si>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</si>
  <si>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</si>
  <si>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</si>
  <si>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</si>
  <si>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</si>
  <si>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</si>
  <si>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</si>
  <si>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</si>
  <si>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</si>
  <si>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</si>
  <si>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</si>
  <si>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</si>
  <si>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</si>
  <si>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</si>
  <si>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</si>
  <si>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</si>
  <si>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</si>
  <si>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</si>
  <si>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</si>
  <si>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</si>
  <si>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</si>
  <si>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</si>
  <si>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</si>
  <si>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</si>
  <si>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</si>
  <si>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</si>
  <si>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</si>
  <si>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</si>
  <si>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</si>
  <si>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</si>
  <si>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</si>
  <si>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</si>
  <si>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</si>
  <si>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</si>
  <si>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</si>
  <si>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</si>
  <si>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</si>
  <si>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</si>
  <si>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</si>
  <si>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</si>
  <si>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</si>
  <si>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</si>
  <si>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</si>
  <si>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</si>
  <si>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</si>
  <si>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</si>
  <si>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</si>
  <si>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</si>
  <si>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</si>
  <si>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</si>
  <si>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</si>
  <si>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</si>
  <si>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</si>
  <si>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</si>
  <si>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</si>
  <si>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</si>
  <si>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</si>
  <si>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</si>
  <si>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</si>
  <si>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</si>
  <si>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</si>
  <si>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</si>
  <si>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</si>
  <si>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</si>
  <si>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</si>
  <si>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</si>
  <si>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</si>
  <si>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</si>
  <si>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</si>
  <si>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</si>
  <si>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</si>
  <si>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</si>
  <si>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</si>
  <si>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</si>
  <si>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</si>
  <si>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</si>
  <si>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</si>
  <si>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</si>
  <si>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</si>
  <si>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</si>
  <si>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</si>
  <si>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</si>
  <si>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</si>
  <si>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</si>
  <si>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</si>
  <si>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</si>
  <si>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</si>
  <si>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</si>
  <si>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</si>
  <si>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</si>
  <si>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</si>
  <si>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</si>
  <si>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</si>
  <si>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</si>
  <si>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</si>
  <si>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</si>
  <si>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</si>
  <si>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</si>
  <si>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</si>
  <si>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</si>
  <si>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</si>
  <si>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</si>
  <si>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</si>
  <si>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</si>
  <si>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</si>
  <si>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</si>
  <si>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</si>
  <si>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</si>
  <si>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</si>
  <si>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</si>
  <si>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</si>
  <si>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</si>
  <si>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</si>
  <si>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</si>
  <si>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</si>
  <si>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</si>
  <si>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</si>
  <si>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</si>
  <si>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</si>
  <si>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</si>
  <si>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</si>
  <si>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</si>
  <si>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</si>
  <si>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</si>
  <si>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</si>
  <si>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</si>
  <si>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</si>
  <si>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</si>
  <si>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</si>
  <si>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</si>
  <si>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</si>
  <si>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</si>
  <si>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</si>
  <si>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</si>
  <si>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</si>
  <si>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</si>
  <si>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</si>
  <si>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</si>
  <si>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</si>
  <si>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</si>
  <si>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</si>
  <si>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</si>
  <si>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</si>
  <si>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</si>
  <si>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</si>
  <si>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</si>
  <si>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</si>
  <si>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</si>
  <si>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</si>
  <si>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</si>
  <si>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</si>
  <si>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</si>
  <si>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</si>
  <si>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</si>
  <si>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</si>
  <si>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</si>
  <si>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</si>
  <si>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</si>
  <si>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</si>
  <si>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</si>
  <si>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</si>
  <si>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</si>
  <si>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</si>
  <si>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</si>
  <si>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</si>
  <si>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</si>
  <si>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</si>
  <si>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</si>
  <si>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</si>
  <si>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</si>
  <si>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</si>
  <si>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</si>
  <si>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</si>
  <si>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</si>
  <si>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</si>
  <si>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</si>
  <si>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</si>
  <si>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</si>
  <si>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</si>
  <si>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</si>
  <si>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</si>
  <si>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</si>
  <si>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</si>
  <si>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</si>
  <si>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</si>
  <si>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</si>
  <si>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</si>
  <si>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</si>
  <si>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</si>
  <si>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</si>
  <si>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</si>
  <si>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</si>
  <si>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</si>
  <si>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</si>
  <si>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</si>
  <si>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</si>
  <si>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</si>
  <si>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</si>
  <si>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</si>
  <si>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</si>
  <si>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</si>
  <si>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</si>
  <si>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</si>
  <si>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</si>
  <si>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</si>
  <si>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</si>
  <si>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</si>
  <si>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</si>
  <si>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</si>
  <si>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</si>
  <si>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</si>
  <si>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</si>
  <si>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</si>
  <si>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</si>
  <si>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</si>
  <si>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</si>
  <si>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</si>
  <si>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</si>
  <si>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</si>
  <si>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</si>
  <si>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</si>
  <si>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</si>
  <si>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</si>
  <si>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</si>
  <si>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</si>
  <si>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</si>
  <si>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</si>
  <si>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</si>
  <si>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</si>
  <si>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</si>
  <si>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</si>
  <si>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</si>
  <si>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</si>
  <si>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</si>
  <si>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</si>
  <si>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</si>
  <si>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</si>
  <si>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</si>
  <si>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</si>
  <si>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</si>
  <si>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</si>
  <si>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</si>
  <si>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</si>
  <si>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</si>
  <si>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</si>
  <si>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</si>
  <si>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</si>
  <si>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</si>
  <si>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</si>
  <si>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</si>
  <si>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</si>
  <si>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</si>
  <si>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</si>
  <si>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</si>
  <si>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</si>
  <si>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</si>
  <si>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</si>
  <si>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</si>
  <si>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</si>
  <si>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</si>
  <si>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</si>
  <si>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</si>
  <si>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</si>
  <si>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</si>
  <si>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</si>
  <si>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</si>
  <si>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</si>
  <si>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</si>
  <si>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</si>
  <si>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</si>
  <si>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</si>
  <si>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</si>
  <si>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</si>
  <si>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</si>
  <si>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</si>
  <si>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</si>
  <si>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</si>
  <si>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</si>
  <si>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</si>
  <si>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</si>
  <si>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</si>
  <si>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</si>
  <si>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</si>
  <si>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</si>
  <si>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</si>
  <si>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</si>
  <si>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</si>
  <si>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</si>
  <si>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</si>
  <si>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</si>
  <si>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</si>
  <si>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</si>
  <si>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</si>
  <si>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</si>
  <si>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</si>
  <si>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</si>
  <si>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</si>
  <si>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</si>
  <si>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</si>
  <si>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</si>
  <si>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</si>
  <si>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</si>
  <si>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</si>
  <si>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</si>
  <si>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</si>
  <si>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</si>
  <si>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</si>
  <si>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</si>
  <si>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</si>
  <si>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</si>
  <si>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</si>
  <si>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</si>
  <si>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</si>
  <si>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</si>
  <si>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</si>
  <si>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</si>
  <si>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</si>
  <si>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</si>
  <si>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</si>
  <si>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</si>
  <si>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</si>
  <si>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</si>
  <si>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</si>
  <si>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</si>
  <si>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</si>
  <si>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</si>
  <si>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</si>
  <si>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</si>
  <si>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</si>
  <si>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</si>
  <si>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</si>
  <si>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</si>
  <si>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</si>
  <si>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</si>
  <si>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</si>
  <si>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</si>
  <si>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</si>
  <si>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</si>
  <si>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</si>
  <si>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</si>
  <si>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</si>
  <si>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</si>
  <si>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</si>
  <si>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</si>
  <si>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</si>
  <si>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</si>
  <si>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</si>
  <si>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</si>
  <si>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</si>
  <si>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</si>
  <si>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</si>
  <si>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</si>
  <si>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</si>
  <si>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</si>
  <si>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</si>
  <si>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</si>
  <si>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</si>
  <si>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</si>
  <si>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</si>
  <si>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</si>
  <si>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</si>
  <si>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</si>
  <si>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</si>
  <si>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</si>
  <si>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</si>
  <si>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</si>
  <si>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</si>
  <si>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</si>
  <si>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</si>
  <si>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</si>
  <si>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</si>
  <si>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</si>
  <si>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</si>
  <si>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</si>
  <si>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</si>
  <si>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</si>
  <si>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</si>
  <si>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</si>
  <si>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</si>
  <si>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</si>
  <si>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</si>
  <si>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</si>
  <si>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</si>
  <si>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</si>
  <si>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</si>
  <si>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</si>
  <si>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</si>
  <si>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</si>
  <si>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</si>
  <si>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</si>
  <si>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</si>
  <si>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</si>
  <si>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</si>
  <si>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</si>
  <si>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</si>
  <si>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</si>
  <si>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</si>
  <si>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</si>
  <si>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</si>
  <si>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</si>
  <si>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</si>
  <si>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</si>
  <si>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</si>
  <si>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</si>
  <si>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</si>
  <si>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</si>
  <si>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</si>
  <si>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</si>
  <si>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</si>
  <si>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</si>
  <si>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</si>
  <si>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</si>
  <si>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</si>
  <si>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</si>
  <si>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</si>
  <si>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</si>
  <si>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</si>
  <si>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</si>
  <si>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</si>
  <si>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</si>
  <si>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</si>
  <si>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</si>
  <si>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</si>
  <si>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</si>
  <si>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</si>
  <si>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</si>
  <si>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</si>
  <si>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</si>
  <si>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</si>
  <si>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</si>
  <si>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</si>
  <si>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</si>
  <si>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</si>
  <si>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</si>
  <si>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</si>
  <si>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</si>
  <si>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</si>
  <si>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</si>
  <si>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</si>
  <si>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</si>
  <si>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</si>
  <si>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</si>
  <si>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</si>
  <si>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</si>
  <si>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</si>
  <si>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</si>
  <si>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</si>
  <si>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</si>
  <si>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</si>
  <si>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</si>
  <si>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</si>
  <si>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</si>
  <si>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</si>
  <si>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</si>
  <si>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</si>
  <si>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</si>
  <si>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</si>
  <si>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</si>
  <si>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</si>
  <si>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</si>
  <si>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</si>
  <si>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</si>
  <si>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</si>
  <si>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</si>
  <si>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</si>
  <si>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</si>
  <si>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</si>
  <si>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</si>
  <si>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</si>
  <si>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</si>
  <si>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</si>
  <si>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</si>
  <si>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</si>
  <si>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</si>
  <si>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</si>
  <si>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</si>
  <si>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</si>
  <si>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</si>
  <si>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</si>
  <si>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</si>
  <si>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</si>
  <si>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</si>
  <si>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</si>
  <si>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</si>
  <si>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</si>
  <si>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</si>
  <si>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</si>
  <si>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</si>
  <si>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</si>
  <si>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</si>
  <si>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</si>
  <si>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</si>
  <si>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</si>
  <si>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</si>
  <si>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</si>
  <si>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</si>
  <si>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</si>
  <si>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</si>
  <si>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</si>
  <si>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</si>
  <si>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</si>
  <si>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</si>
  <si>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</si>
  <si>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</si>
  <si>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</si>
  <si>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</si>
  <si>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</si>
  <si>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</si>
  <si>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</si>
  <si>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</si>
  <si>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</si>
  <si>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</si>
  <si>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</si>
  <si>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</si>
  <si>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</si>
  <si>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</si>
  <si>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</si>
  <si>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</si>
  <si>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</si>
  <si>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</si>
  <si>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</si>
  <si>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</si>
  <si>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</si>
  <si>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</si>
  <si>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</si>
  <si>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</si>
  <si>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</si>
  <si>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</si>
  <si>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</si>
  <si>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</si>
  <si>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</si>
  <si>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</si>
  <si>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</si>
  <si>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</si>
  <si>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</si>
  <si>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</si>
  <si>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</si>
  <si>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</si>
  <si>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</si>
  <si>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</si>
  <si>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</si>
  <si>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</si>
  <si>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</si>
  <si>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</si>
  <si>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</si>
  <si>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</si>
  <si>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</si>
  <si>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</si>
  <si>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</si>
  <si>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</si>
  <si>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</si>
  <si>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</si>
  <si>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</si>
  <si>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</si>
  <si>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</si>
  <si>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</si>
  <si>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</si>
  <si>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</si>
  <si>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</si>
  <si>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</si>
  <si>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</si>
  <si>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</si>
  <si>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</si>
  <si>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</si>
  <si>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</si>
  <si>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</si>
  <si>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</si>
  <si>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</si>
  <si>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</si>
  <si>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</si>
  <si>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</si>
  <si>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</si>
  <si>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</si>
  <si>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</si>
  <si>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</si>
  <si>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</si>
  <si>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</si>
  <si>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</si>
  <si>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</si>
  <si>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</si>
  <si>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</si>
  <si>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</si>
  <si>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</si>
  <si>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</si>
  <si>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</si>
  <si>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</si>
  <si>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</si>
  <si>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</si>
  <si>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</si>
  <si>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</si>
  <si>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</si>
  <si>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</si>
  <si>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</si>
  <si>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</si>
  <si>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</si>
  <si>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</si>
  <si>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</si>
  <si>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</si>
  <si>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</si>
  <si>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</si>
  <si>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</si>
  <si>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</si>
  <si>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</si>
  <si>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</si>
  <si>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</si>
  <si>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</si>
  <si>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</si>
  <si>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</si>
  <si>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</si>
  <si>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</si>
  <si>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</si>
  <si>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</si>
  <si>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</si>
  <si>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</si>
  <si>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</si>
  <si>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</si>
  <si>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</si>
  <si>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</si>
  <si>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</si>
  <si>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</si>
  <si>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</si>
  <si>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</si>
  <si>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</si>
  <si>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</si>
  <si>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</si>
  <si>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</si>
  <si>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</si>
  <si>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</si>
  <si>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</si>
  <si>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</si>
  <si>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</si>
  <si>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</si>
  <si>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</si>
  <si>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</si>
  <si>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</si>
  <si>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</si>
  <si>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</si>
  <si>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</si>
  <si>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</si>
  <si>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</si>
  <si>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</si>
  <si>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</si>
  <si>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</si>
  <si>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</si>
  <si>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</si>
  <si>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</si>
  <si>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</si>
  <si>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</si>
  <si>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</si>
  <si>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</si>
  <si>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</si>
  <si>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</si>
  <si>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</si>
  <si>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</si>
  <si>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</si>
  <si>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</si>
  <si>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</si>
  <si>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</si>
  <si>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</si>
  <si>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</si>
  <si>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</si>
  <si>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</si>
  <si>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</si>
  <si>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</si>
  <si>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</si>
  <si>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</si>
  <si>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</si>
  <si>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</si>
  <si>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</si>
  <si>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</si>
  <si>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</si>
  <si>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</si>
  <si>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</si>
  <si>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</si>
  <si>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</si>
  <si>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</si>
  <si>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</si>
  <si>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</si>
  <si>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</si>
  <si>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</si>
  <si>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</si>
  <si>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</si>
  <si>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</si>
  <si>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</si>
  <si>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</si>
  <si>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</si>
  <si>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</si>
  <si>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</si>
  <si>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</si>
  <si>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</si>
  <si>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</si>
  <si>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</si>
  <si>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</si>
  <si>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</si>
  <si>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</si>
  <si>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</si>
  <si>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</si>
  <si>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</si>
  <si>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</si>
  <si>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</si>
  <si>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</si>
  <si>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</si>
  <si>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</si>
  <si>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</si>
  <si>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</si>
  <si>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</si>
  <si>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</si>
  <si>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</si>
  <si>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</si>
  <si>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</si>
  <si>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</si>
  <si>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</si>
  <si>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</si>
  <si>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</si>
  <si>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</si>
  <si>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</si>
  <si>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</si>
  <si>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</si>
  <si>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</si>
  <si>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</si>
  <si>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</si>
  <si>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</si>
  <si>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</si>
  <si>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</si>
  <si>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</si>
  <si>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</si>
  <si>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</si>
  <si>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</si>
  <si>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</si>
  <si>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</si>
  <si>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</si>
  <si>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</si>
  <si>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</si>
  <si>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</si>
  <si>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</si>
  <si>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</si>
  <si>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</si>
  <si>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</si>
  <si>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</si>
  <si>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</si>
  <si>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</si>
  <si>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</si>
  <si>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</si>
  <si>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</si>
  <si>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</si>
  <si>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</si>
  <si>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</si>
  <si>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</si>
  <si>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</si>
  <si>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</si>
  <si>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</si>
  <si>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</si>
  <si>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</si>
  <si>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</si>
  <si>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</si>
  <si>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</si>
  <si>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</si>
  <si>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</si>
  <si>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</si>
  <si>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</si>
  <si>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</si>
  <si>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</si>
  <si>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</si>
  <si>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</si>
  <si>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</si>
  <si>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</si>
  <si>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</si>
  <si>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</si>
  <si>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</si>
  <si>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</si>
  <si>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</si>
  <si>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</si>
  <si>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</si>
  <si>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</si>
  <si>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</si>
  <si>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</si>
  <si>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</si>
  <si>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</si>
  <si>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</si>
  <si>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</si>
  <si>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</si>
  <si>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</si>
  <si>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</si>
  <si>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</si>
  <si>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</si>
  <si>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</si>
  <si>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</si>
  <si>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</si>
  <si>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</si>
  <si>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</si>
  <si>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</si>
  <si>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</si>
  <si>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</si>
  <si>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</si>
  <si>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</si>
  <si>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</si>
  <si>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</si>
  <si>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</si>
  <si>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</si>
  <si>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</si>
  <si>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</si>
  <si>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</si>
  <si>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</si>
  <si>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</si>
  <si>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</si>
  <si>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</si>
  <si>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</si>
  <si>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</si>
  <si>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</si>
  <si>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</si>
  <si>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</si>
  <si>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</si>
  <si>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</si>
  <si>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</si>
  <si>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</si>
  <si>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</si>
  <si>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</si>
  <si>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</si>
  <si>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</si>
  <si>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</si>
  <si>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</si>
  <si>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</si>
  <si>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</si>
  <si>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</si>
  <si>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</si>
  <si>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</si>
  <si>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</si>
  <si>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</si>
  <si>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</si>
  <si>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</si>
  <si>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</si>
  <si>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</si>
  <si>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</si>
  <si>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</si>
  <si>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</si>
  <si>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</si>
  <si>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</si>
  <si>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</si>
  <si>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</si>
  <si>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</si>
  <si>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</si>
  <si>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</si>
  <si>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</si>
  <si>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</si>
  <si>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</si>
  <si>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</si>
  <si>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</si>
  <si>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</si>
  <si>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</si>
  <si>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</si>
  <si>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</si>
  <si>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</si>
  <si>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</si>
  <si>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</si>
  <si>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</si>
  <si>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</si>
  <si>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</si>
  <si>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</si>
  <si>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</si>
  <si>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</si>
  <si>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</si>
  <si>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</si>
  <si>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</si>
  <si>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</si>
  <si>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</si>
  <si>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</si>
  <si>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</si>
  <si>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</si>
  <si>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</si>
  <si>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</si>
  <si>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</si>
  <si>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</si>
  <si>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</si>
  <si>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</si>
  <si>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</si>
  <si>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</si>
  <si>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</si>
  <si>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</si>
  <si>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</si>
  <si>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</si>
  <si>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</si>
  <si>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</si>
  <si>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</si>
  <si>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</si>
  <si>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</si>
  <si>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</si>
  <si>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</si>
  <si>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</si>
  <si>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</si>
  <si>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</si>
  <si>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</si>
  <si>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</si>
  <si>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</si>
  <si>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</si>
  <si>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</si>
  <si>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</si>
  <si>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</si>
  <si>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</si>
  <si>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</si>
  <si>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</si>
  <si>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</si>
  <si>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</si>
  <si>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</si>
  <si>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</si>
  <si>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</si>
  <si>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</si>
  <si>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</si>
  <si>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</si>
  <si>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</si>
  <si>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</si>
  <si>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</si>
  <si>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</si>
  <si>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</si>
  <si>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</si>
  <si>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</si>
  <si>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</si>
  <si>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</si>
  <si>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</si>
  <si>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</si>
  <si>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</si>
  <si>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</si>
  <si>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</si>
  <si>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</si>
  <si>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</si>
  <si>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</si>
  <si>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</si>
  <si>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</si>
  <si>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</si>
  <si>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</si>
  <si>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</si>
  <si>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</si>
  <si>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</si>
  <si>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</si>
  <si>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</si>
  <si>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</si>
  <si>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</si>
  <si>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</si>
  <si>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</si>
  <si>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</si>
  <si>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</si>
  <si>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</si>
  <si>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</si>
  <si>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</si>
  <si>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</si>
  <si>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</si>
  <si>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</si>
  <si>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</si>
  <si>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</si>
  <si>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</si>
  <si>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</si>
  <si>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</si>
  <si>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</si>
  <si>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</si>
  <si>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</si>
  <si>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</si>
  <si>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</si>
  <si>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</si>
  <si>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</si>
  <si>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</si>
  <si>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</si>
  <si>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</si>
  <si>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</si>
  <si>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</si>
  <si>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</si>
  <si>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</si>
  <si>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</si>
  <si>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</si>
  <si>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</si>
  <si>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</si>
  <si>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</si>
  <si>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</si>
  <si>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</si>
  <si>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</si>
  <si>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</si>
  <si>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</si>
  <si>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</si>
  <si>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</si>
  <si>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</si>
  <si>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</si>
  <si>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</si>
  <si>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</si>
  <si>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</si>
  <si>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</si>
  <si>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</si>
  <si>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</si>
  <si>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</si>
  <si>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</si>
  <si>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</si>
  <si>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</si>
  <si>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</si>
  <si>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</si>
  <si>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</si>
  <si>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</si>
  <si>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</si>
  <si>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</si>
  <si>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</si>
  <si>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</si>
  <si>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</si>
  <si>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</si>
  <si>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</si>
  <si>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</si>
  <si>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</si>
  <si>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</si>
  <si>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</si>
  <si>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</si>
  <si>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</si>
  <si>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</si>
  <si>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</si>
  <si>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</si>
  <si>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</si>
  <si>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</si>
  <si>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</si>
  <si>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</si>
  <si>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</si>
  <si>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</si>
  <si>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</si>
  <si>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</si>
  <si>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</si>
  <si>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</si>
  <si>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</si>
  <si>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</si>
  <si>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</si>
  <si>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</si>
  <si>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</si>
  <si>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</si>
  <si>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</si>
  <si>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</si>
  <si>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</si>
  <si>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</si>
  <si>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</si>
  <si>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</si>
  <si>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</si>
  <si>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</si>
  <si>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</si>
  <si>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</si>
  <si>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</si>
  <si>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</si>
  <si>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</si>
  <si>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</si>
  <si>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</si>
  <si>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</si>
  <si>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</si>
  <si>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</si>
  <si>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</si>
  <si>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</si>
  <si>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</si>
  <si>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</si>
  <si>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</si>
  <si>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</si>
  <si>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</si>
  <si>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</si>
  <si>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</si>
  <si>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</si>
  <si>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</si>
  <si>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</si>
  <si>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</si>
  <si>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</si>
  <si>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</si>
  <si>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</si>
  <si>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</si>
  <si>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</si>
  <si>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</si>
  <si>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</si>
  <si>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</si>
  <si>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</si>
  <si>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</si>
  <si>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</si>
  <si>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</si>
  <si>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</si>
  <si>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</si>
  <si>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</si>
  <si>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</si>
  <si>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</si>
  <si>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</si>
  <si>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</si>
  <si>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</si>
  <si>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</si>
  <si>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</si>
  <si>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</si>
  <si>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</si>
  <si>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</si>
  <si>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</si>
  <si>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</si>
  <si>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</si>
  <si>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</si>
  <si>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</si>
  <si>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</si>
  <si>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</si>
  <si>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</si>
  <si>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</si>
  <si>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</si>
  <si>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</si>
  <si>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</si>
  <si>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</si>
  <si>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</si>
  <si>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</si>
  <si>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</si>
  <si>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</si>
  <si>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</si>
  <si>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</si>
  <si>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</si>
  <si>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</si>
  <si>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</si>
  <si>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</si>
  <si>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</si>
  <si>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</si>
  <si>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</si>
  <si>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</si>
  <si>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</si>
  <si>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</si>
  <si>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</si>
  <si>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</si>
  <si>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</si>
  <si>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</si>
  <si>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</si>
  <si>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</si>
  <si>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</si>
  <si>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</si>
  <si>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</si>
  <si>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</si>
  <si>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</si>
  <si>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</si>
  <si>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</si>
  <si>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</si>
  <si>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</si>
  <si>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</si>
  <si>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</si>
  <si>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</si>
  <si>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</si>
  <si>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</si>
  <si>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</si>
  <si>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</si>
  <si>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</si>
  <si>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</si>
  <si>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</si>
  <si>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</si>
  <si>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</si>
  <si>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</si>
  <si>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</si>
  <si>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</si>
  <si>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</si>
  <si>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</si>
  <si>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</si>
  <si>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</si>
  <si>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</si>
  <si>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</si>
  <si>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</si>
  <si>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</si>
  <si>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</si>
  <si>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</si>
  <si>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</si>
  <si>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</si>
  <si>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</si>
  <si>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</si>
  <si>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</si>
  <si>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</si>
  <si>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</si>
  <si>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</si>
  <si>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</si>
  <si>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</si>
  <si>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</si>
  <si>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</si>
  <si>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</si>
  <si>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</si>
  <si>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</si>
  <si>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</si>
  <si>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</si>
  <si>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</si>
  <si>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</si>
  <si>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</si>
  <si>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</si>
  <si>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</si>
  <si>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</si>
  <si>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</si>
  <si>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</si>
  <si>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</si>
  <si>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</si>
  <si>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</si>
  <si>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</si>
  <si>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</si>
  <si>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</si>
  <si>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</si>
  <si>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</si>
  <si>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</si>
  <si>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</si>
  <si>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</si>
  <si>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</si>
  <si>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</si>
  <si>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</si>
  <si>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</si>
  <si>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</si>
  <si>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</si>
  <si>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</si>
  <si>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</si>
  <si>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</si>
  <si>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</si>
  <si>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</si>
  <si>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</si>
  <si>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</si>
  <si>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</si>
  <si>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</si>
  <si>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</si>
  <si>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</si>
  <si>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</si>
  <si>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</si>
  <si>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</si>
  <si>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</si>
  <si>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</si>
  <si>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</si>
  <si>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</si>
  <si>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</si>
  <si>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</si>
  <si>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</si>
  <si>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</si>
  <si>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</si>
  <si>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</si>
  <si>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</si>
  <si>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</si>
  <si>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</si>
  <si>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</si>
  <si>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</si>
  <si>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</si>
  <si>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</si>
  <si>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</si>
  <si>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</si>
  <si>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</si>
  <si>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</si>
  <si>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</si>
  <si>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</si>
  <si>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</si>
  <si>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</si>
  <si>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</si>
  <si>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</si>
  <si>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</si>
  <si>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</si>
  <si>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</si>
  <si>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</si>
  <si>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</si>
  <si>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</si>
  <si>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</si>
  <si>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</si>
  <si>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</si>
  <si>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</si>
  <si>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</si>
  <si>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</si>
  <si>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</si>
  <si>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</si>
  <si>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</si>
  <si>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</si>
  <si>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</si>
  <si>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</si>
  <si>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</si>
  <si>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</si>
  <si>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</si>
  <si>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</si>
  <si>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</si>
  <si>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</si>
  <si>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</si>
  <si>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</si>
  <si>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</si>
  <si>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</si>
  <si>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</si>
  <si>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</si>
  <si>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</si>
  <si>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</si>
  <si>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</si>
  <si>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</si>
  <si>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</si>
  <si>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</si>
  <si>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</si>
  <si>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</si>
  <si>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</si>
  <si>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</si>
  <si>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</si>
  <si>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</si>
  <si>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</si>
  <si>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</si>
  <si>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</si>
  <si>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</si>
  <si>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</si>
  <si>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</si>
  <si>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</si>
  <si>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</si>
  <si>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</si>
  <si>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</si>
  <si>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</si>
  <si>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</si>
  <si>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</si>
  <si>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</si>
  <si>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</si>
  <si>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</si>
  <si>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</si>
  <si>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</si>
  <si>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</si>
  <si>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</si>
  <si>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</si>
  <si>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</si>
  <si>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</si>
  <si>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</si>
  <si>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</si>
  <si>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</si>
  <si>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</si>
  <si>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</si>
  <si>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</si>
  <si>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</si>
  <si>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</si>
  <si>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</si>
  <si>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</si>
  <si>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</si>
  <si>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</si>
  <si>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</si>
  <si>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</si>
  <si>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</si>
  <si>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</si>
  <si>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</si>
  <si>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</si>
  <si>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</si>
  <si>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</si>
  <si>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</si>
  <si>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</si>
  <si>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</si>
  <si>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</si>
  <si>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</si>
  <si>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</si>
  <si>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</si>
  <si>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</si>
  <si>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</si>
  <si>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</si>
  <si>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</si>
  <si>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</si>
  <si>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</si>
  <si>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</si>
  <si>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</si>
  <si>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</si>
  <si>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</si>
  <si>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</si>
  <si>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</si>
  <si>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</si>
  <si>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</si>
  <si>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</si>
  <si>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</si>
  <si>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</si>
  <si>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</si>
  <si>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</si>
  <si>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</si>
  <si>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</si>
  <si>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</si>
  <si>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</si>
  <si>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</si>
  <si>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</si>
  <si>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</si>
  <si>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</si>
  <si>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</si>
  <si>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</si>
  <si>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</si>
  <si>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</si>
  <si>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</si>
  <si>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</si>
  <si>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</si>
  <si>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</si>
  <si>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</si>
  <si>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</si>
  <si>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</si>
  <si>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</si>
  <si>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</si>
  <si>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</si>
  <si>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</si>
  <si>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</si>
  <si>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</si>
  <si>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</si>
  <si>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</si>
  <si>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</si>
  <si>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</si>
  <si>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</si>
  <si>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</si>
  <si>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</si>
  <si>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</si>
  <si>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</si>
  <si>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</si>
  <si>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</si>
  <si>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</si>
  <si>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</si>
  <si>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</si>
  <si>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</si>
  <si>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</si>
  <si>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</si>
  <si>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</si>
  <si>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</si>
  <si>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</si>
  <si>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</si>
  <si>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</si>
  <si>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</si>
  <si>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</si>
  <si>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</si>
  <si>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</si>
  <si>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</si>
  <si>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</si>
  <si>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</si>
  <si>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</si>
  <si>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</si>
  <si>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</si>
  <si>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</si>
  <si>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</si>
  <si>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</si>
  <si>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</si>
  <si>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</si>
  <si>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</si>
  <si>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</si>
  <si>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</si>
  <si>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</si>
  <si>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</si>
  <si>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</si>
  <si>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</si>
  <si>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</si>
  <si>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</si>
  <si>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</si>
  <si>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</si>
  <si>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</si>
  <si>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</si>
  <si>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</si>
  <si>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</si>
  <si>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</si>
  <si>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</si>
  <si>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</si>
  <si>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</si>
  <si>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</si>
  <si>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</si>
  <si>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</si>
  <si>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</si>
  <si>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</si>
  <si>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</si>
  <si>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</si>
  <si>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</si>
  <si>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</si>
  <si>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</si>
  <si>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</si>
  <si>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</si>
  <si>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</si>
  <si>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</si>
  <si>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</si>
  <si>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</si>
  <si>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</si>
  <si>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</si>
  <si>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</si>
  <si>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</si>
  <si>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</si>
  <si>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</si>
  <si>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</si>
  <si>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</si>
  <si>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</si>
  <si>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</si>
  <si>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</si>
  <si>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</si>
  <si>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</si>
  <si>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</si>
  <si>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</si>
  <si>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</si>
  <si>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</si>
  <si>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</si>
  <si>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</si>
  <si>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</si>
  <si>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</si>
  <si>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</si>
  <si>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</si>
  <si>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</si>
  <si>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</si>
  <si>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</si>
  <si>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</si>
  <si>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</si>
  <si>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</si>
  <si>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</si>
  <si>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</si>
  <si>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</si>
  <si>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</si>
  <si>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</si>
  <si>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</si>
  <si>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</si>
  <si>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</si>
  <si>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</si>
  <si>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</si>
  <si>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</si>
  <si>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</si>
  <si>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</si>
  <si>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</si>
  <si>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</si>
  <si>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</si>
  <si>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</si>
  <si>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</si>
  <si>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</si>
  <si>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</si>
  <si>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</si>
  <si>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</si>
  <si>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</si>
  <si>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</si>
  <si>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</si>
  <si>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</si>
  <si>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</si>
  <si>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</si>
  <si>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</si>
  <si>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</si>
  <si>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</si>
  <si>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</si>
  <si>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</si>
  <si>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</si>
  <si>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</si>
  <si>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</si>
  <si>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</si>
  <si>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</si>
  <si>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</si>
  <si>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</si>
  <si>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</si>
  <si>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</si>
  <si>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</si>
  <si>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</si>
  <si>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</si>
  <si>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</si>
  <si>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</si>
  <si>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</si>
  <si>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</si>
  <si>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</si>
  <si>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</si>
  <si>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</si>
  <si>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</si>
  <si>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</si>
  <si>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</si>
  <si>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</si>
  <si>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</si>
  <si>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</si>
  <si>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</si>
  <si>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</si>
  <si>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</si>
  <si>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</si>
  <si>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</si>
  <si>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</si>
  <si>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</si>
  <si>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</si>
  <si>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</si>
  <si>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</si>
  <si>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</si>
  <si>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</si>
  <si>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</si>
  <si>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</si>
  <si>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</si>
  <si>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</si>
  <si>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</si>
  <si>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</si>
  <si>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</si>
  <si>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</si>
  <si>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</si>
  <si>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</si>
  <si>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</si>
  <si>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</si>
  <si>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</si>
  <si>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</si>
  <si>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</si>
  <si>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</si>
  <si>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</si>
  <si>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</si>
  <si>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</si>
  <si>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</si>
  <si>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</si>
  <si>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</si>
  <si>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</si>
  <si>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</si>
  <si>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</si>
  <si>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</si>
  <si>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</si>
  <si>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</si>
  <si>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</si>
  <si>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</si>
  <si>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</si>
  <si>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</si>
  <si>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</si>
  <si>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</si>
  <si>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</si>
  <si>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</si>
  <si>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</si>
  <si>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</si>
  <si>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</si>
  <si>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</si>
  <si>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</si>
  <si>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</si>
  <si>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</si>
  <si>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</si>
  <si>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</si>
  <si>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</si>
  <si>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</si>
  <si>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</si>
  <si>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</si>
  <si>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</si>
  <si>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</si>
  <si>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</si>
  <si>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</si>
  <si>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</si>
  <si>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</si>
  <si>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</si>
  <si>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</si>
  <si>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</si>
  <si>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</si>
  <si>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</si>
  <si>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</si>
  <si>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</si>
  <si>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</si>
  <si>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</si>
  <si>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</si>
  <si>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</si>
  <si>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</si>
  <si>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</si>
  <si>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</si>
  <si>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</si>
  <si>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</si>
  <si>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</si>
  <si>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</si>
  <si>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</si>
  <si>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</si>
  <si>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</si>
  <si>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</si>
  <si>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</si>
  <si>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</si>
  <si>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</si>
  <si>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</si>
  <si>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</si>
  <si>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</si>
  <si>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</si>
  <si>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</si>
  <si>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</si>
  <si>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</si>
  <si>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</si>
  <si>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</si>
  <si>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</si>
  <si>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</si>
  <si>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</si>
  <si>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</si>
  <si>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</si>
  <si>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</si>
  <si>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</si>
  <si>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</si>
  <si>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</si>
  <si>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</si>
  <si>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</si>
  <si>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</si>
  <si>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</si>
  <si>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</si>
  <si>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</si>
  <si>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</si>
  <si>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</si>
  <si>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</si>
  <si>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</si>
  <si>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</si>
  <si>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</si>
  <si>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</si>
  <si>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</si>
  <si>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</si>
  <si>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</si>
  <si>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</si>
  <si>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</si>
  <si>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</si>
  <si>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</si>
  <si>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</si>
  <si>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</si>
  <si>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</si>
  <si>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</si>
  <si>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</si>
  <si>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</si>
  <si>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</si>
  <si>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</si>
  <si>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</si>
  <si>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</si>
  <si>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</si>
  <si>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</si>
  <si>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</si>
  <si>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</si>
  <si>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</si>
  <si>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</si>
  <si>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</si>
  <si>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</si>
  <si>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</si>
  <si>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</si>
  <si>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</si>
  <si>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</si>
  <si>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</si>
  <si>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</si>
  <si>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</si>
  <si>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</si>
  <si>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</si>
  <si>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</si>
  <si>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</si>
  <si>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</si>
  <si>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</si>
  <si>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</si>
  <si>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</si>
  <si>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</si>
  <si>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</si>
  <si>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</si>
  <si>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</si>
  <si>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</si>
  <si>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</si>
  <si>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</si>
  <si>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</si>
  <si>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</si>
  <si>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</si>
  <si>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</si>
  <si>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</si>
  <si>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</si>
  <si>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</si>
  <si>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</si>
  <si>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</si>
  <si>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</si>
  <si>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</si>
  <si>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</si>
  <si>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</si>
  <si>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</si>
  <si>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</si>
  <si>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</si>
  <si>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</si>
  <si>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</si>
  <si>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</si>
  <si>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</si>
  <si>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</si>
  <si>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</si>
  <si>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</si>
  <si>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</si>
  <si>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</si>
  <si>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</si>
  <si>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</si>
  <si>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</si>
  <si>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</si>
  <si>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</si>
  <si>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</si>
  <si>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</si>
  <si>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</si>
  <si>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</si>
  <si>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</si>
  <si>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</si>
  <si>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</si>
  <si>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</si>
  <si>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</si>
  <si>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</si>
  <si>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</si>
  <si>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</si>
  <si>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</si>
  <si>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</si>
  <si>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</si>
  <si>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</si>
  <si>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</si>
  <si>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</si>
  <si>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</si>
  <si>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</si>
  <si>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</si>
  <si>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</si>
  <si>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</si>
  <si>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</si>
  <si>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</si>
  <si>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</si>
  <si>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</si>
  <si>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</si>
  <si>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</si>
  <si>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</si>
  <si>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</si>
  <si>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</si>
  <si>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</si>
  <si>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</si>
  <si>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</si>
  <si>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</si>
  <si>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</si>
  <si>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</si>
  <si>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</si>
  <si>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</si>
  <si>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</si>
  <si>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</si>
  <si>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</si>
  <si>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</si>
  <si>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</si>
  <si>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</si>
  <si>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</si>
  <si>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</si>
  <si>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</si>
  <si>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</si>
  <si>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</si>
  <si>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</si>
  <si>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</si>
  <si>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</si>
  <si>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</si>
  <si>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</si>
  <si>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</si>
  <si>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</si>
  <si>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</si>
  <si>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</si>
  <si>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</si>
  <si>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</si>
  <si>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</si>
  <si>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</si>
  <si>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</si>
  <si>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</si>
  <si>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</si>
  <si>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</si>
  <si>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</si>
  <si>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</si>
  <si>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</si>
  <si>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</si>
  <si>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</si>
  <si>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</si>
  <si>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</si>
  <si>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</si>
  <si>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</si>
  <si>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</si>
  <si>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</si>
  <si>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</si>
  <si>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</si>
  <si>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</si>
  <si>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</si>
  <si>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</si>
  <si>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</si>
  <si>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</si>
  <si>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</si>
  <si>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</si>
  <si>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</si>
  <si>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</si>
  <si>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</si>
  <si>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</si>
  <si>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</si>
  <si>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</si>
  <si>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</si>
  <si>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</si>
  <si>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</si>
  <si>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</si>
  <si>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</si>
  <si>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</si>
  <si>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</si>
  <si>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</si>
  <si>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</si>
  <si>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</si>
  <si>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</si>
  <si>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</si>
  <si>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</si>
  <si>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</si>
  <si>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</si>
  <si>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</si>
  <si>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</si>
  <si>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</si>
  <si>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</si>
  <si>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</si>
  <si>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</si>
  <si>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</si>
  <si>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</si>
  <si>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</si>
  <si>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</si>
  <si>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</si>
  <si>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</si>
  <si>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</si>
  <si>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</si>
  <si>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</si>
  <si>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</si>
  <si>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</si>
  <si>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</si>
  <si>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</si>
  <si>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</si>
  <si>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</si>
  <si>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</si>
  <si>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</si>
  <si>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</si>
  <si>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</si>
  <si>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</si>
  <si>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</si>
  <si>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</si>
  <si>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</si>
  <si>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</si>
  <si>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</si>
  <si>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</si>
  <si>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</si>
  <si>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</si>
  <si>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</si>
  <si>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</si>
  <si>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</si>
  <si>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</si>
  <si>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</si>
  <si>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</si>
  <si>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</si>
  <si>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</si>
  <si>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</si>
  <si>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</si>
  <si>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</si>
  <si>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</si>
  <si>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</si>
  <si>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</si>
  <si>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</si>
  <si>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</si>
  <si>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</si>
  <si>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</si>
  <si>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</si>
  <si>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</si>
  <si>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</si>
  <si>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</si>
  <si>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</si>
  <si>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</si>
  <si>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</si>
  <si>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</si>
  <si>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</si>
  <si>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</si>
  <si>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</si>
  <si>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</si>
  <si>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</si>
  <si>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</si>
  <si>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</si>
  <si>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</si>
  <si>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</si>
  <si>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</si>
  <si>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</si>
  <si>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</si>
  <si>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</si>
  <si>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</si>
  <si>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</si>
  <si>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</si>
  <si>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</si>
  <si>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</si>
  <si>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</si>
  <si>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</si>
  <si>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</si>
  <si>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</si>
  <si>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</si>
  <si>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</si>
  <si>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</si>
  <si>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</si>
  <si>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</si>
  <si>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</si>
  <si>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</si>
  <si>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</si>
  <si>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</si>
  <si>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</si>
  <si>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</si>
  <si>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</si>
  <si>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</si>
  <si>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</si>
  <si>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</si>
  <si>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</si>
  <si>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</si>
  <si>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</si>
  <si>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</si>
  <si>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</si>
  <si>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</si>
  <si>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</si>
  <si>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</si>
  <si>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</si>
  <si>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</si>
  <si>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</si>
  <si>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</si>
  <si>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</si>
  <si>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</si>
  <si>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</si>
  <si>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</si>
  <si>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</si>
  <si>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</si>
  <si>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</si>
  <si>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</si>
  <si>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</si>
  <si>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</si>
  <si>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</si>
  <si>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</si>
  <si>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</si>
  <si>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</si>
  <si>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</si>
  <si>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</si>
  <si>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</si>
  <si>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</si>
  <si>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</si>
  <si>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</si>
  <si>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</si>
  <si>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</si>
  <si>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</si>
  <si>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</si>
  <si>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</si>
  <si>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</si>
  <si>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</si>
  <si>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</si>
  <si>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</si>
  <si>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</si>
  <si>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</si>
  <si>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</si>
  <si>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</si>
  <si>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</si>
  <si>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</si>
  <si>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</si>
  <si>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</si>
  <si>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</si>
  <si>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</si>
  <si>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</si>
  <si>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</si>
  <si>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</si>
  <si>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</si>
  <si>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</si>
  <si>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</si>
  <si>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</si>
  <si>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</si>
  <si>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</si>
  <si>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</si>
  <si>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</si>
  <si>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</si>
  <si>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</si>
  <si>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</si>
  <si>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</si>
  <si>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</si>
  <si>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</si>
  <si>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</si>
  <si>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</si>
  <si>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</si>
  <si>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</si>
  <si>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</si>
  <si>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</si>
  <si>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</si>
  <si>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</si>
  <si>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</si>
  <si>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</si>
  <si>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</si>
  <si>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</si>
  <si>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</si>
  <si>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</si>
  <si>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</si>
  <si>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</si>
  <si>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</si>
  <si>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</si>
  <si>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</si>
  <si>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</si>
  <si>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</si>
  <si>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</si>
  <si>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</si>
  <si>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</si>
  <si>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</si>
  <si>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</si>
  <si>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</si>
  <si>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</si>
  <si>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</si>
  <si>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</si>
  <si>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</si>
  <si>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</si>
  <si>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</si>
  <si>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</si>
  <si>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</si>
  <si>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</si>
  <si>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</si>
  <si>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</si>
  <si>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</si>
  <si>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</si>
  <si>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</si>
  <si>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</si>
  <si>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</si>
  <si>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</si>
  <si>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</si>
  <si>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</si>
  <si>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</si>
  <si>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</si>
  <si>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</si>
  <si>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</si>
  <si>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</si>
  <si>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</si>
  <si>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</si>
  <si>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</si>
  <si>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</si>
  <si>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</si>
  <si>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</si>
  <si>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</si>
  <si>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</si>
  <si>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</si>
  <si>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</si>
  <si>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</si>
  <si>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</si>
  <si>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</si>
  <si>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</si>
  <si>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</si>
  <si>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</si>
  <si>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</si>
  <si>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</si>
  <si>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</si>
  <si>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</si>
  <si>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</si>
  <si>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</si>
  <si>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</si>
  <si>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</si>
  <si>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</si>
  <si>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</si>
  <si>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</si>
  <si>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</si>
  <si>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</si>
  <si>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</si>
  <si>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</si>
  <si>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</si>
  <si>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</si>
  <si>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</si>
  <si>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</si>
  <si>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</si>
  <si>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</si>
  <si>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</si>
  <si>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</si>
  <si>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</si>
  <si>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</si>
  <si>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</si>
  <si>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</si>
  <si>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</si>
  <si>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</si>
  <si>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</si>
  <si>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</si>
  <si>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</si>
  <si>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</si>
  <si>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</si>
  <si>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</si>
  <si>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</si>
  <si>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</si>
  <si>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</si>
  <si>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</si>
  <si>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</si>
  <si>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</si>
  <si>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</si>
  <si>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</si>
  <si>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</si>
  <si>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</si>
  <si>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</si>
  <si>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</si>
  <si>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</si>
  <si>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</si>
  <si>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</si>
  <si>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</si>
  <si>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</si>
  <si>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</si>
  <si>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</si>
  <si>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</si>
  <si>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</si>
  <si>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</si>
  <si>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</si>
  <si>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</si>
  <si>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</si>
  <si>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</si>
  <si>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</si>
  <si>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</si>
  <si>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</si>
  <si>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</si>
  <si>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</si>
  <si>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</si>
  <si>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</si>
  <si>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</si>
  <si>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</si>
  <si>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</si>
  <si>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</si>
  <si>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</si>
  <si>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</si>
  <si>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</si>
  <si>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</si>
  <si>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</si>
  <si>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</si>
  <si>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</si>
  <si>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</si>
  <si>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</si>
  <si>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</si>
  <si>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</si>
  <si>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</si>
  <si>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</si>
  <si>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</si>
  <si>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</si>
  <si>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</si>
  <si>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</si>
  <si>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</si>
  <si>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</si>
  <si>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</si>
  <si>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</si>
  <si>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</si>
  <si>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</si>
  <si>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</si>
  <si>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</si>
  <si>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</si>
  <si>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</si>
  <si>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</si>
  <si>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</si>
  <si>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</si>
  <si>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</si>
  <si>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</si>
  <si>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</si>
  <si>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</si>
  <si>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</si>
  <si>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</si>
  <si>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</si>
  <si>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</si>
  <si>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</si>
  <si>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</si>
  <si>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</si>
  <si>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</si>
  <si>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</si>
  <si>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</si>
  <si>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</si>
  <si>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</si>
  <si>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</si>
  <si>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</si>
  <si>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</si>
  <si>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</si>
  <si>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</si>
  <si>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</si>
  <si>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</si>
  <si>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</si>
  <si>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</si>
  <si>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</si>
  <si>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</si>
  <si>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</si>
  <si>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</si>
  <si>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</si>
  <si>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</si>
  <si>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</si>
  <si>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</si>
  <si>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</si>
  <si>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</si>
  <si>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</si>
  <si>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</si>
  <si>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</si>
  <si>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</si>
  <si>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</si>
  <si>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</si>
  <si>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</si>
  <si>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</si>
  <si>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</si>
  <si>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</si>
  <si>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</si>
  <si>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</si>
  <si>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</si>
  <si>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</si>
  <si>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</si>
  <si>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</si>
  <si>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</si>
  <si>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</si>
  <si>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</si>
  <si>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</si>
  <si>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</si>
  <si>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</si>
  <si>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</si>
  <si>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</si>
  <si>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</si>
  <si>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</si>
  <si>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</si>
  <si>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</si>
  <si>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</si>
  <si>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</si>
  <si>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</si>
  <si>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</si>
  <si>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</si>
  <si>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</si>
  <si>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</si>
  <si>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</si>
  <si>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</si>
  <si>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</si>
  <si>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</si>
  <si>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</si>
  <si>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</si>
  <si>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</si>
  <si>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</si>
  <si>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</si>
  <si>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</si>
  <si>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</si>
  <si>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</si>
  <si>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</si>
  <si>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</si>
  <si>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</si>
  <si>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</si>
  <si>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</si>
  <si>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</si>
  <si>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</si>
  <si>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</si>
  <si>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</si>
  <si>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</si>
  <si>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</si>
  <si>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</si>
  <si>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</si>
  <si>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</si>
  <si>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</si>
  <si>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</si>
  <si>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</si>
  <si>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</si>
  <si>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</si>
  <si>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</si>
  <si>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</si>
  <si>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</si>
  <si>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</si>
  <si>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</si>
  <si>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</si>
  <si>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</si>
  <si>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</si>
  <si>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</si>
  <si>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</si>
  <si>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</si>
  <si>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</si>
  <si>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</si>
  <si>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</si>
  <si>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</si>
  <si>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</si>
  <si>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</si>
  <si>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</si>
  <si>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</si>
  <si>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</si>
  <si>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</si>
  <si>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</si>
  <si>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</si>
  <si>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</si>
  <si>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</si>
  <si>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</si>
  <si>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</si>
  <si>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</si>
  <si>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</si>
  <si>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</si>
  <si>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</si>
  <si>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</si>
  <si>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</si>
  <si>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</si>
  <si>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</si>
  <si>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</si>
  <si>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</si>
  <si>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</si>
  <si>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</si>
  <si>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</si>
  <si>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</si>
  <si>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</si>
  <si>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</si>
  <si>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</si>
  <si>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</si>
  <si>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</si>
  <si>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</si>
  <si>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</si>
  <si>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</si>
  <si>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</si>
  <si>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</si>
  <si>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</si>
  <si>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</si>
  <si>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</si>
  <si>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</si>
  <si>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</si>
  <si>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</si>
  <si>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</si>
  <si>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</si>
  <si>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</si>
  <si>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</si>
  <si>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</si>
  <si>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</si>
  <si>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</si>
  <si>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</si>
  <si>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</si>
  <si>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</si>
  <si>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</si>
  <si>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</si>
  <si>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</si>
  <si>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</si>
  <si>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</si>
  <si>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</si>
  <si>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</si>
  <si>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</si>
  <si>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</si>
  <si>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</si>
  <si>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</si>
  <si>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</si>
  <si>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</si>
  <si>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</si>
  <si>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</si>
  <si>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</si>
  <si>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</si>
  <si>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</si>
  <si>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</si>
  <si>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</si>
  <si>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</si>
  <si>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</si>
  <si>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</si>
  <si>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</si>
  <si>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</si>
  <si>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</si>
  <si>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</si>
  <si>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</si>
  <si>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</si>
  <si>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</si>
  <si>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</si>
  <si>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</si>
  <si>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</si>
  <si>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</si>
  <si>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</si>
  <si>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</si>
  <si>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</si>
  <si>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</si>
  <si>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</si>
  <si>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</si>
  <si>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</si>
  <si>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</si>
  <si>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</si>
  <si>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</si>
  <si>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</si>
  <si>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</si>
  <si>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</si>
  <si>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</si>
  <si>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</si>
  <si>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</si>
  <si>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</si>
  <si>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</si>
  <si>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</si>
  <si>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</si>
  <si>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</si>
  <si>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</si>
  <si>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</si>
  <si>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</si>
  <si>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</si>
  <si>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</si>
  <si>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</si>
  <si>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</si>
  <si>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</si>
  <si>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</si>
  <si>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</si>
  <si>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</si>
  <si>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</si>
  <si>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</si>
  <si>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</si>
  <si>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</si>
  <si>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</si>
  <si>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</si>
  <si>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</si>
  <si>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</si>
  <si>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</si>
  <si>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</si>
  <si>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</si>
  <si>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</si>
  <si>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</si>
  <si>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</si>
  <si>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</si>
  <si>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</si>
  <si>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</si>
  <si>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</si>
  <si>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</si>
  <si>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</si>
  <si>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</si>
  <si>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</si>
  <si>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</si>
  <si>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</si>
  <si>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</si>
  <si>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</si>
  <si>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</si>
  <si>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</si>
  <si>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</si>
  <si>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</si>
  <si>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</si>
  <si>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</si>
  <si>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</si>
  <si>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</si>
  <si>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</si>
  <si>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</si>
  <si>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</si>
  <si>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</si>
  <si>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</si>
  <si>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</si>
  <si>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</si>
  <si>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</si>
  <si>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</si>
  <si>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</si>
  <si>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</si>
  <si>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</si>
  <si>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</si>
  <si>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</si>
  <si>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</si>
  <si>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</si>
  <si>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</si>
  <si>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</si>
  <si>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</si>
  <si>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</si>
  <si>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</si>
  <si>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</si>
  <si>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</si>
  <si>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</si>
  <si>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</si>
  <si>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</si>
  <si>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</si>
  <si>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</si>
  <si>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</si>
  <si>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</si>
  <si>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</si>
  <si>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</si>
  <si>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</si>
  <si>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</si>
  <si>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</si>
  <si>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</si>
  <si>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</si>
  <si>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</si>
  <si>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</si>
  <si>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</si>
  <si>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</si>
  <si>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</si>
  <si>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</si>
  <si>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</si>
  <si>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</si>
  <si>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</si>
  <si>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</si>
  <si>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</si>
  <si>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</si>
  <si>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</si>
  <si>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</si>
  <si>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</si>
  <si>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</si>
  <si>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</si>
  <si>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</si>
  <si>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</si>
  <si>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</si>
  <si>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</si>
  <si>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</si>
  <si>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</si>
  <si>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</si>
  <si>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</si>
  <si>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</si>
  <si>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</si>
  <si>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</si>
  <si>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</si>
  <si>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</si>
  <si>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</si>
  <si>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</si>
  <si>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</si>
  <si>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</si>
  <si>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</si>
  <si>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</si>
  <si>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</si>
  <si>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</si>
  <si>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</si>
  <si>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</si>
  <si>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</si>
  <si>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</si>
  <si>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</si>
  <si>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</si>
  <si>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</si>
  <si>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</si>
  <si>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</si>
  <si>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</si>
  <si>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</si>
  <si>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</si>
  <si>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</si>
  <si>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</si>
  <si>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</si>
  <si>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</si>
  <si>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</si>
  <si>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</si>
  <si>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</si>
  <si>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</si>
  <si>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</si>
  <si>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</si>
  <si>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</si>
  <si>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</si>
  <si>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</si>
  <si>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</si>
  <si>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</si>
  <si>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</si>
  <si>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</si>
  <si>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</si>
  <si>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</si>
  <si>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</si>
  <si>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</si>
  <si>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</si>
  <si>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</si>
  <si>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</si>
  <si>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</si>
  <si>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</si>
  <si>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</si>
  <si>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</si>
  <si>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</si>
  <si>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</si>
  <si>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</si>
  <si>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</si>
  <si>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</si>
  <si>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</si>
  <si>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</si>
  <si>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</si>
  <si>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</si>
  <si>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</si>
  <si>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</si>
  <si>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</si>
  <si>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</si>
  <si>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</si>
  <si>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</si>
  <si>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</si>
  <si>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</si>
  <si>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</si>
  <si>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</si>
  <si>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</si>
  <si>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</si>
  <si>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</si>
  <si>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</si>
  <si>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</si>
  <si>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</si>
  <si>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</si>
  <si>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</si>
  <si>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</si>
  <si>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</si>
  <si>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</si>
  <si>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</si>
  <si>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</si>
  <si>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</si>
  <si>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</si>
  <si>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</si>
  <si>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</si>
  <si>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</si>
  <si>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</si>
  <si>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</si>
  <si>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</si>
  <si>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</si>
  <si>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</si>
  <si>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</si>
  <si>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</si>
  <si>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</si>
  <si>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</si>
  <si>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</si>
  <si>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</si>
  <si>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</si>
  <si>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</si>
  <si>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</si>
  <si>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</si>
  <si>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</si>
  <si>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</si>
  <si>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</si>
  <si>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</si>
  <si>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</si>
  <si>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</si>
  <si>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</si>
  <si>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</si>
  <si>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</si>
  <si>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</si>
  <si>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</si>
  <si>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</si>
  <si>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</si>
  <si>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</si>
  <si>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</si>
  <si>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</si>
  <si>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</si>
  <si>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</si>
  <si>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</si>
  <si>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</si>
  <si>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</si>
  <si>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</si>
  <si>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</si>
  <si>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</si>
  <si>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</si>
  <si>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</si>
  <si>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</si>
  <si>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</si>
  <si>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</si>
  <si>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</si>
  <si>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</si>
  <si>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</si>
  <si>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</si>
  <si>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</si>
  <si>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</si>
  <si>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</si>
  <si>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</si>
  <si>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</si>
  <si>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</si>
  <si>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</si>
  <si>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</si>
  <si>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</si>
  <si>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</si>
  <si>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</si>
  <si>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</si>
  <si>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</si>
  <si>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</si>
  <si>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</si>
  <si>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</si>
  <si>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</si>
  <si>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</si>
  <si>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</si>
  <si>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</si>
  <si>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</si>
  <si>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</si>
  <si>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</si>
  <si>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</si>
  <si>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</si>
  <si>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</si>
  <si>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</si>
  <si>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</si>
  <si>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</si>
  <si>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</si>
  <si>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</si>
  <si>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</si>
  <si>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</si>
  <si>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</si>
  <si>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</si>
  <si>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</si>
  <si>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</si>
  <si>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</si>
  <si>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</si>
  <si>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</si>
  <si>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</si>
  <si>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</si>
  <si>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</si>
  <si>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</si>
  <si>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</si>
  <si>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</si>
  <si>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</si>
  <si>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</si>
  <si>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</si>
  <si>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</si>
  <si>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</si>
  <si>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</si>
  <si>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</si>
  <si>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</si>
  <si>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</si>
  <si>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</si>
  <si>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</si>
  <si>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</si>
  <si>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</si>
  <si>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</si>
  <si>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</si>
  <si>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</si>
  <si>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</si>
  <si>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</si>
  <si>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</si>
  <si>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</si>
  <si>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</si>
  <si>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</si>
  <si>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</si>
  <si>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</si>
  <si>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</si>
  <si>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</si>
  <si>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</si>
  <si>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</si>
  <si>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</si>
  <si>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</si>
  <si>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</si>
  <si>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</si>
  <si>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</si>
  <si>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</si>
  <si>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</si>
  <si>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</si>
  <si>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</si>
  <si>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</si>
  <si>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</si>
  <si>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</si>
  <si>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</si>
  <si>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</si>
  <si>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</si>
  <si>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</si>
  <si>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</si>
  <si>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</si>
  <si>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</si>
  <si>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</si>
  <si>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</si>
  <si>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</si>
  <si>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</si>
  <si>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</si>
  <si>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</si>
  <si>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</si>
  <si>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</si>
  <si>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</si>
  <si>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</si>
  <si>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</si>
  <si>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</si>
  <si>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</si>
  <si>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</si>
  <si>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</si>
  <si>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</si>
  <si>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</si>
  <si>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</si>
  <si>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</si>
  <si>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</si>
  <si>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</si>
  <si>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</si>
  <si>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</si>
  <si>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</si>
  <si>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</si>
  <si>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</si>
  <si>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</si>
  <si>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</si>
  <si>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</si>
  <si>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</si>
  <si>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</si>
  <si>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</si>
  <si>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</si>
  <si>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</si>
  <si>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</si>
  <si>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</si>
  <si>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</si>
  <si>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</si>
  <si>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</si>
  <si>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</si>
  <si>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</si>
  <si>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</si>
  <si>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</si>
  <si>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</si>
  <si>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</si>
  <si>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</si>
  <si>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</si>
  <si>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</si>
  <si>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</si>
  <si>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</si>
  <si>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</si>
  <si>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</si>
  <si>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</si>
  <si>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</si>
  <si>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</si>
  <si>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</si>
  <si>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</si>
  <si>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</si>
  <si>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</si>
  <si>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</si>
  <si>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</si>
  <si>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</si>
  <si>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</si>
  <si>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</si>
  <si>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</si>
  <si>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</si>
  <si>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</si>
  <si>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</si>
  <si>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</si>
  <si>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</si>
  <si>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</si>
  <si>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</si>
  <si>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</si>
  <si>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</si>
  <si>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</si>
  <si>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</si>
  <si>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</si>
  <si>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</si>
  <si>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</si>
  <si>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</si>
  <si>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</si>
  <si>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</si>
  <si>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</si>
  <si>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</si>
  <si>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</si>
  <si>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</si>
  <si>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</si>
  <si>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</si>
  <si>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</si>
  <si>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</si>
  <si>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</si>
  <si>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</si>
  <si>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</si>
  <si>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</si>
  <si>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</si>
  <si>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</si>
  <si>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</si>
  <si>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</si>
  <si>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</si>
  <si>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</si>
  <si>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</si>
  <si>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</si>
  <si>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</si>
  <si>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</si>
  <si>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</si>
  <si>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</si>
  <si>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</si>
  <si>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</si>
  <si>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</si>
  <si>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</si>
  <si>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</si>
  <si>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</si>
  <si>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</si>
  <si>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</si>
  <si>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</si>
  <si>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</si>
  <si>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</si>
  <si>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</si>
  <si>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</si>
  <si>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</si>
  <si>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</si>
  <si>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</si>
  <si>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</si>
  <si>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</si>
  <si>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</si>
  <si>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</si>
  <si>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</si>
  <si>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</si>
  <si>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</si>
  <si>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</si>
  <si>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</si>
  <si>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</si>
  <si>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</si>
  <si>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</si>
  <si>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</si>
  <si>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</si>
  <si>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</si>
  <si>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</si>
  <si>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</si>
  <si>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</si>
  <si>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</si>
  <si>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</si>
  <si>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</si>
  <si>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</si>
  <si>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</si>
  <si>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</si>
  <si>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</si>
  <si>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</si>
  <si>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</si>
  <si>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</si>
  <si>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</si>
  <si>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</si>
  <si>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</si>
  <si>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</si>
  <si>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</si>
  <si>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</si>
  <si>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</si>
  <si>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</si>
  <si>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</si>
  <si>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</si>
  <si>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</si>
  <si>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</si>
  <si>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</si>
  <si>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</si>
  <si>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</si>
  <si>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</si>
  <si>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</si>
  <si>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</si>
  <si>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</si>
  <si>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</si>
  <si>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</si>
  <si>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</si>
  <si>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</si>
  <si>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</si>
  <si>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</si>
  <si>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</si>
  <si>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</si>
  <si>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</si>
  <si>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</si>
  <si>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</si>
  <si>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</si>
  <si>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</si>
  <si>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</si>
  <si>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</si>
  <si>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</si>
  <si>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</si>
  <si>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</si>
  <si>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</si>
  <si>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</si>
  <si>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</si>
  <si>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</si>
  <si>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</si>
  <si>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</si>
  <si>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</si>
  <si>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</si>
  <si>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</si>
  <si>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</si>
  <si>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</si>
  <si>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</si>
  <si>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</si>
  <si>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</si>
  <si>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</si>
  <si>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</si>
  <si>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</si>
  <si>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</si>
  <si>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</si>
  <si>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</si>
  <si>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</si>
  <si>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</si>
  <si>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</si>
  <si>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</si>
  <si>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</si>
  <si>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</si>
  <si>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</si>
  <si>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</si>
  <si>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</si>
  <si>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</si>
  <si>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</si>
  <si>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</si>
  <si>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</si>
  <si>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</si>
  <si>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</si>
  <si>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</si>
  <si>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</si>
  <si>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</si>
  <si>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</si>
  <si>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</si>
  <si>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</si>
  <si>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</si>
  <si>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</si>
  <si>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</si>
  <si>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</si>
  <si>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</si>
  <si>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</si>
  <si>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</si>
  <si>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</si>
  <si>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</si>
  <si>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</si>
  <si>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</si>
  <si>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</si>
  <si>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</si>
  <si>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</si>
  <si>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</si>
  <si>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</si>
  <si>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</si>
  <si>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</si>
  <si>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</si>
  <si>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</si>
  <si>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</si>
  <si>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</si>
  <si>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</si>
  <si>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</si>
  <si>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</si>
  <si>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</si>
  <si>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</si>
  <si>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</si>
  <si>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</si>
  <si>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</si>
  <si>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</si>
  <si>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</si>
  <si>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</si>
  <si>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</si>
  <si>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</si>
  <si>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</si>
  <si>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</si>
  <si>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</si>
  <si>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</si>
  <si>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</si>
  <si>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</si>
  <si>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</si>
  <si>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</si>
  <si>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</si>
  <si>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</si>
  <si>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</si>
  <si>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</si>
  <si>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</si>
  <si>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</si>
  <si>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</si>
  <si>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</si>
  <si>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</si>
  <si>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</si>
  <si>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</si>
  <si>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</si>
  <si>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</si>
  <si>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</si>
  <si>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</si>
  <si>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</si>
  <si>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</si>
  <si>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</si>
  <si>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</si>
  <si>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</si>
  <si>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</si>
  <si>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</si>
  <si>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</si>
  <si>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</si>
  <si>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</si>
  <si>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</si>
  <si>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</si>
  <si>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</si>
  <si>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</si>
  <si>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</si>
  <si>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</si>
  <si>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</si>
  <si>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</si>
  <si>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</si>
  <si>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</si>
  <si>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</si>
  <si>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</si>
  <si>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</si>
  <si>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</si>
  <si>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</si>
  <si>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</si>
  <si>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</si>
  <si>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</si>
  <si>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</si>
  <si>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</si>
  <si>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</si>
  <si>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</si>
  <si>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</si>
  <si>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</si>
  <si>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</si>
  <si>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</si>
  <si>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</si>
  <si>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</si>
  <si>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</si>
  <si>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</si>
  <si>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</si>
  <si>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</si>
  <si>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</si>
  <si>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</si>
  <si>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</si>
  <si>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</si>
  <si>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</si>
  <si>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</si>
  <si>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</si>
  <si>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</si>
  <si>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</si>
  <si>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</si>
  <si>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</si>
  <si>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</si>
  <si>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</si>
  <si>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</si>
  <si>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</si>
  <si>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</si>
  <si>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</si>
  <si>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</si>
  <si>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</si>
  <si>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</si>
  <si>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</si>
  <si>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</si>
  <si>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</si>
  <si>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</si>
  <si>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</si>
  <si>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</si>
  <si>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</si>
  <si>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</si>
  <si>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</si>
  <si>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</si>
  <si>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</si>
  <si>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</si>
  <si>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</si>
  <si>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</si>
  <si>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</si>
  <si>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</si>
  <si>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</si>
  <si>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</si>
  <si>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</si>
  <si>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</si>
  <si>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</si>
  <si>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</si>
  <si>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</si>
  <si>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</si>
  <si>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</si>
  <si>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</si>
  <si>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</si>
  <si>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</si>
  <si>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</si>
  <si>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</si>
  <si>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</si>
  <si>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</si>
  <si>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</si>
  <si>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</si>
  <si>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</si>
  <si>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</si>
  <si>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</si>
  <si>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</si>
  <si>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</si>
  <si>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</si>
  <si>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</si>
  <si>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</si>
  <si>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</si>
  <si>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</si>
  <si>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</si>
  <si>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</si>
  <si>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</si>
  <si>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</si>
  <si>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</si>
  <si>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</si>
  <si>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</si>
  <si>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</si>
  <si>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</si>
  <si>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</si>
  <si>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</si>
  <si>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</si>
  <si>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</si>
  <si>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</si>
  <si>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</si>
  <si>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</si>
  <si>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</si>
  <si>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</si>
  <si>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</si>
  <si>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</si>
  <si>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</si>
  <si>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</si>
  <si>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</si>
  <si>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</si>
  <si>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</si>
  <si>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</si>
  <si>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</si>
  <si>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</si>
  <si>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</si>
  <si>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</si>
  <si>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</si>
  <si>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</si>
  <si>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</si>
  <si>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</si>
  <si>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</si>
  <si>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</si>
  <si>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</si>
  <si>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</si>
  <si>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</si>
  <si>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</si>
  <si>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</si>
  <si>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</si>
  <si>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</si>
  <si>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</si>
  <si>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</si>
  <si>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</si>
  <si>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</si>
  <si>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</si>
  <si>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</si>
  <si>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</si>
  <si>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</si>
  <si>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</si>
  <si>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</si>
  <si>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</si>
  <si>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</si>
  <si>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</si>
  <si>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</si>
  <si>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</si>
  <si>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</si>
  <si>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</si>
  <si>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</si>
  <si>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</si>
  <si>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</si>
  <si>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</si>
  <si>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</si>
  <si>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</si>
  <si>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</si>
  <si>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</si>
  <si>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</si>
  <si>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</si>
  <si>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</si>
  <si>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</si>
  <si>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</si>
  <si>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</si>
  <si>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</si>
  <si>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</si>
  <si>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</si>
  <si>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</si>
  <si>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</si>
  <si>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</si>
  <si>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</si>
  <si>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</si>
  <si>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</si>
  <si>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</si>
  <si>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</si>
  <si>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</si>
  <si>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</si>
  <si>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</si>
  <si>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</si>
  <si>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</si>
  <si>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</si>
  <si>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</si>
  <si>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</si>
  <si>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</si>
  <si>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</si>
  <si>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</si>
  <si>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</si>
  <si>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</si>
  <si>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</si>
  <si>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</si>
  <si>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</si>
  <si>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</si>
  <si>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</si>
  <si>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</si>
  <si>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</si>
  <si>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</si>
  <si>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</si>
  <si>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</si>
  <si>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</si>
  <si>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</si>
  <si>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</si>
  <si>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</si>
  <si>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</si>
  <si>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</si>
  <si>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</si>
  <si>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</si>
  <si>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</si>
  <si>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</si>
  <si>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</si>
  <si>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</si>
  <si>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</si>
  <si>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</si>
  <si>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</si>
  <si>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</si>
  <si>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</si>
  <si>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</si>
  <si>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</si>
  <si>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</si>
  <si>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</si>
  <si>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</si>
  <si>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</si>
  <si>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</si>
  <si>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</si>
  <si>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</si>
  <si>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</si>
  <si>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</si>
  <si>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</si>
  <si>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</si>
  <si>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</si>
  <si>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</si>
  <si>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</si>
  <si>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</si>
  <si>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</si>
  <si>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</si>
  <si>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</si>
  <si>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</si>
  <si>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</si>
  <si>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</si>
  <si>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</si>
  <si>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</si>
  <si>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</si>
  <si>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</si>
  <si>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</si>
  <si>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</si>
  <si>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</si>
  <si>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</si>
  <si>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</si>
  <si>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</si>
  <si>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</si>
  <si>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</si>
  <si>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</si>
  <si>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</si>
  <si>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</si>
  <si>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</si>
  <si>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</si>
  <si>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</si>
  <si>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</si>
  <si>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</si>
  <si>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</si>
  <si>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</si>
  <si>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</si>
  <si>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</si>
  <si>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</si>
  <si>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</si>
  <si>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</si>
  <si>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</si>
  <si>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</si>
  <si>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</si>
  <si>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</si>
  <si>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</si>
  <si>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</si>
  <si>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</si>
  <si>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</si>
  <si>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</si>
  <si>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</si>
  <si>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</si>
  <si>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</si>
  <si>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</si>
  <si>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</si>
  <si>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</si>
  <si>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</si>
  <si>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</si>
  <si>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</si>
  <si>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</si>
  <si>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</si>
  <si>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</si>
  <si>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</si>
  <si>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</si>
  <si>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</si>
  <si>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</si>
  <si>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</si>
  <si>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</si>
  <si>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</si>
  <si>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</si>
  <si>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</si>
  <si>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</si>
  <si>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</si>
  <si>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</si>
  <si>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</si>
  <si>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</si>
  <si>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</si>
  <si>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</si>
  <si>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</si>
  <si>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</si>
  <si>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</si>
  <si>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</si>
  <si>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</si>
  <si>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</si>
  <si>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</si>
  <si>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</si>
  <si>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</si>
  <si>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</si>
  <si>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</si>
  <si>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</si>
  <si>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</si>
  <si>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</si>
  <si>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</si>
  <si>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</si>
  <si>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</si>
  <si>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</si>
  <si>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</si>
  <si>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</si>
  <si>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</si>
  <si>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</si>
  <si>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</si>
  <si>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</si>
  <si>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</si>
  <si>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</si>
  <si>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</si>
  <si>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</si>
  <si>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</si>
  <si>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</si>
  <si>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</si>
  <si>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</si>
  <si>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</si>
  <si>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</si>
  <si>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</si>
  <si>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</si>
  <si>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</si>
  <si>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</si>
  <si>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</si>
  <si>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</si>
  <si>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</si>
  <si>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</si>
  <si>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</si>
  <si>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</si>
  <si>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</si>
  <si>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</si>
  <si>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</si>
  <si>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</si>
  <si>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</si>
  <si>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</si>
  <si>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</si>
  <si>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</si>
  <si>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</si>
  <si>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</si>
  <si>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</si>
  <si>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</si>
  <si>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</si>
  <si>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</si>
  <si>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</si>
  <si>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</si>
  <si>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</si>
  <si>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</si>
  <si>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</si>
  <si>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</si>
  <si>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</si>
  <si>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</si>
  <si>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</si>
  <si>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</si>
  <si>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</si>
  <si>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</si>
  <si>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</si>
  <si>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</si>
  <si>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</si>
  <si>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</si>
  <si>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</si>
  <si>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</si>
  <si>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</si>
  <si>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</si>
  <si>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</si>
  <si>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</si>
  <si>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</si>
  <si>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</si>
  <si>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</si>
  <si>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</si>
  <si>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</si>
  <si>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</si>
  <si>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</si>
  <si>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</si>
  <si>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</si>
  <si>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</si>
  <si>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</si>
  <si>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</si>
  <si>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</si>
  <si>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</si>
  <si>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</si>
  <si>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</si>
  <si>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</si>
  <si>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</si>
  <si>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</si>
  <si>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</si>
  <si>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</si>
  <si>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</si>
  <si>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</si>
  <si>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</si>
  <si>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</si>
  <si>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</si>
  <si>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</si>
  <si>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</si>
  <si>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</si>
  <si>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</si>
  <si>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</si>
  <si>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</si>
  <si>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</si>
  <si>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</si>
  <si>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</si>
  <si>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</si>
  <si>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</si>
  <si>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</si>
  <si>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</si>
  <si>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</si>
  <si>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</si>
  <si>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</si>
  <si>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</si>
  <si>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</si>
  <si>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</si>
  <si>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</si>
  <si>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</si>
  <si>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</si>
  <si>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</si>
  <si>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</si>
  <si>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</si>
  <si>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</si>
  <si>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</si>
  <si>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</si>
  <si>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</si>
  <si>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</si>
  <si>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</si>
  <si>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</si>
  <si>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</si>
  <si>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</si>
  <si>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</si>
  <si>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</si>
  <si>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</si>
  <si>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</si>
  <si>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</si>
  <si>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</si>
  <si>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</si>
  <si>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</si>
  <si>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</si>
  <si>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</si>
  <si>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</si>
  <si>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</si>
  <si>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</si>
  <si>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</si>
  <si>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</si>
  <si>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</si>
  <si>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</si>
  <si>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</si>
  <si>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</si>
  <si>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</si>
  <si>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</si>
  <si>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</si>
  <si>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</si>
  <si>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</si>
  <si>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</si>
  <si>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</si>
  <si>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</si>
  <si>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</si>
  <si>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</si>
  <si>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</si>
  <si>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</si>
  <si>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</si>
  <si>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</si>
  <si>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</si>
  <si>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</si>
  <si>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</si>
  <si>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</si>
  <si>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</si>
  <si>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</si>
  <si>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</si>
  <si>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</si>
  <si>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</si>
  <si>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</si>
  <si>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</si>
  <si>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</si>
  <si>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</si>
  <si>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</si>
  <si>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</si>
  <si>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</si>
  <si>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</si>
  <si>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</si>
  <si>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</si>
  <si>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</si>
  <si>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</si>
  <si>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</si>
  <si>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</si>
  <si>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</si>
  <si>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</si>
  <si>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</si>
  <si>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</si>
  <si>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</si>
  <si>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</si>
  <si>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</si>
  <si>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</si>
  <si>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</si>
  <si>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</si>
  <si>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</si>
  <si>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</si>
  <si>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</si>
  <si>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</si>
  <si>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</si>
  <si>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</si>
  <si>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</si>
  <si>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</si>
  <si>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</si>
  <si>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</si>
  <si>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</si>
  <si>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</si>
  <si>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</si>
  <si>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</si>
  <si>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</si>
  <si>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</si>
  <si>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</si>
  <si>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</si>
  <si>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</si>
  <si>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</si>
  <si>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</si>
  <si>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</si>
  <si>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</si>
  <si>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</si>
  <si>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</si>
  <si>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</si>
  <si>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</si>
  <si>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</si>
  <si>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</si>
  <si>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</si>
  <si>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</si>
  <si>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</si>
  <si>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</si>
  <si>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</si>
  <si>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</si>
  <si>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</si>
  <si>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</si>
  <si>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</si>
  <si>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</si>
  <si>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</si>
  <si>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</si>
  <si>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</si>
  <si>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</si>
  <si>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</si>
  <si>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</si>
  <si>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</si>
  <si>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</si>
  <si>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</si>
  <si>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</si>
  <si>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</si>
  <si>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</si>
  <si>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</si>
  <si>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</si>
  <si>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</si>
  <si>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</si>
  <si>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</si>
  <si>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</si>
  <si>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</si>
  <si>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</si>
  <si>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</si>
  <si>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</si>
  <si>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</si>
  <si>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</si>
  <si>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</si>
  <si>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</si>
  <si>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</si>
  <si>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</si>
  <si>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</si>
  <si>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</si>
  <si>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</si>
  <si>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</si>
  <si>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</si>
  <si>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</si>
  <si>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</si>
  <si>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</si>
  <si>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</si>
  <si>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</si>
  <si>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</si>
  <si>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</si>
  <si>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</si>
  <si>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</si>
  <si>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</si>
  <si>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</si>
  <si>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</si>
  <si>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</si>
  <si>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</si>
  <si>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</si>
  <si>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</si>
  <si>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</si>
  <si>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</si>
  <si>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</si>
  <si>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</si>
  <si>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</si>
  <si>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</si>
  <si>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</si>
  <si>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</si>
  <si>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</si>
  <si>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</si>
  <si>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</si>
  <si>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</si>
  <si>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</si>
  <si>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</si>
  <si>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</si>
  <si>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</si>
  <si>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</si>
  <si>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</si>
  <si>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</si>
  <si>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</si>
  <si>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</si>
  <si>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</si>
  <si>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</si>
  <si>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</si>
  <si>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</si>
  <si>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</si>
  <si>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</si>
  <si>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</si>
  <si>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</si>
  <si>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</si>
  <si>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</si>
  <si>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</si>
  <si>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</si>
  <si>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</si>
  <si>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</si>
  <si>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</si>
  <si>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</si>
  <si>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</si>
  <si>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</si>
  <si>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</si>
  <si>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</si>
  <si>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</si>
  <si>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</si>
  <si>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</si>
  <si>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</si>
  <si>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</si>
  <si>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</si>
  <si>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</si>
  <si>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</si>
  <si>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</si>
  <si>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</si>
  <si>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</si>
  <si>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</si>
  <si>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</si>
  <si>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</si>
  <si>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</si>
  <si>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</si>
  <si>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</si>
  <si>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</si>
  <si>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</si>
  <si>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</si>
  <si>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</si>
  <si>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</si>
  <si>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</si>
  <si>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</si>
  <si>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</si>
  <si>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</si>
  <si>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</si>
  <si>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</si>
  <si>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</si>
  <si>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</si>
  <si>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</si>
  <si>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</si>
  <si>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</si>
  <si>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</si>
  <si>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</si>
  <si>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</si>
  <si>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</si>
  <si>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</si>
  <si>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</si>
  <si>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</si>
  <si>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</si>
  <si>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</si>
  <si>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</si>
  <si>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</si>
  <si>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</si>
  <si>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</si>
  <si>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</si>
  <si>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</si>
  <si>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</si>
  <si>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</si>
  <si>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</si>
  <si>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</si>
  <si>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</si>
  <si>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</si>
  <si>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</si>
  <si>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</si>
  <si>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</si>
  <si>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</si>
  <si>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</si>
  <si>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</si>
  <si>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</si>
  <si>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</si>
  <si>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</si>
  <si>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</si>
  <si>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</si>
  <si>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</si>
  <si>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</si>
  <si>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</si>
  <si>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</si>
  <si>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</si>
  <si>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</si>
  <si>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</si>
  <si>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</si>
  <si>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</si>
  <si>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</si>
  <si>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</si>
  <si>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</si>
  <si>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</si>
  <si>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</si>
  <si>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</si>
  <si>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</si>
  <si>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</si>
  <si>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</si>
  <si>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</si>
  <si>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</si>
  <si>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</si>
  <si>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</si>
  <si>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</si>
  <si>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</si>
  <si>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</si>
  <si>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</si>
  <si>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</si>
  <si>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</si>
  <si>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</si>
  <si>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</si>
  <si>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</si>
  <si>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</si>
  <si>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</si>
  <si>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</si>
  <si>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</si>
  <si>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</si>
  <si>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</si>
  <si>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</si>
  <si>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</si>
  <si>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</si>
  <si>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</si>
  <si>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</si>
  <si>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</si>
  <si>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</si>
  <si>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</si>
  <si>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</si>
  <si>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</si>
  <si>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</si>
  <si>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</si>
  <si>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</si>
  <si>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</si>
  <si>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</si>
  <si>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</si>
  <si>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</si>
  <si>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</si>
  <si>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</si>
  <si>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</si>
  <si>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</si>
  <si>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</si>
  <si>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</si>
  <si>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</si>
  <si>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</si>
  <si>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</si>
  <si>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</si>
  <si>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</si>
  <si>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</si>
  <si>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</si>
  <si>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</si>
  <si>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</si>
  <si>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</si>
  <si>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</si>
  <si>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</si>
  <si>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</si>
  <si>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</si>
  <si>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</si>
  <si>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</si>
  <si>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</si>
  <si>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</si>
  <si>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</si>
  <si>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</si>
  <si>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</si>
  <si>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</si>
  <si>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</si>
  <si>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</si>
  <si>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</si>
  <si>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</si>
  <si>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</si>
  <si>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</si>
  <si>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</si>
  <si>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</si>
  <si>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</si>
  <si>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</si>
  <si>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</si>
  <si>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</si>
  <si>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</si>
  <si>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</si>
  <si>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</si>
  <si>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</si>
  <si>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</si>
  <si>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</si>
  <si>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</si>
  <si>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</si>
  <si>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</si>
  <si>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</si>
  <si>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</si>
  <si>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</si>
  <si>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</si>
  <si>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</si>
  <si>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</si>
  <si>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</si>
  <si>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</si>
  <si>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</si>
  <si>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</si>
  <si>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</si>
  <si>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</si>
  <si>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</si>
  <si>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</si>
  <si>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</si>
  <si>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</si>
  <si>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</si>
  <si>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</si>
  <si>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</si>
  <si>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</si>
  <si>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</si>
  <si>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</si>
  <si>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</si>
  <si>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</si>
  <si>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</si>
  <si>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</si>
  <si>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</si>
  <si>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</si>
  <si>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</si>
  <si>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</si>
  <si>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</si>
  <si>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</si>
  <si>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</si>
  <si>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</si>
  <si>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</si>
  <si>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</si>
  <si>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</si>
  <si>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</si>
  <si>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</si>
  <si>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</si>
  <si>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</si>
  <si>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</si>
  <si>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</si>
  <si>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</si>
  <si>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</si>
  <si>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</si>
  <si>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</si>
  <si>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</si>
  <si>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</si>
  <si>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</si>
  <si>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</si>
  <si>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</si>
  <si>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</si>
  <si>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</si>
  <si>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</si>
  <si>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</si>
  <si>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</si>
  <si>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</si>
  <si>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</si>
  <si>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</si>
  <si>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</si>
  <si>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</si>
  <si>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</si>
  <si>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</si>
  <si>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</si>
  <si>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</si>
  <si>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</si>
  <si>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</si>
  <si>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</si>
  <si>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</si>
  <si>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</si>
  <si>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</si>
  <si>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</si>
  <si>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</si>
  <si>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</si>
  <si>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</si>
  <si>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</si>
  <si>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</si>
  <si>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</si>
  <si>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</si>
  <si>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</si>
  <si>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</si>
  <si>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</si>
  <si>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</si>
  <si>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</si>
  <si>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</si>
  <si>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</si>
  <si>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</si>
  <si>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</si>
  <si>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</si>
  <si>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</si>
  <si>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</si>
  <si>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</si>
  <si>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</si>
  <si>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</si>
  <si>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</si>
  <si>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</si>
  <si>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</si>
  <si>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</si>
  <si>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</si>
  <si>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</si>
  <si>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</si>
  <si>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</si>
  <si>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</si>
  <si>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</si>
  <si>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</si>
  <si>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</si>
  <si>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</si>
  <si>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</si>
  <si>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</si>
  <si>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</si>
  <si>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</si>
  <si>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</si>
  <si>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</si>
  <si>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</si>
  <si>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</si>
  <si>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</si>
  <si>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</si>
  <si>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</si>
  <si>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</si>
  <si>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</si>
  <si>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</si>
  <si>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</si>
  <si>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</si>
  <si>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</si>
  <si>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</si>
  <si>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</si>
  <si>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</si>
  <si>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</si>
  <si>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</si>
  <si>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</si>
  <si>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</si>
  <si>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</si>
  <si>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</si>
  <si>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</si>
  <si>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</si>
  <si>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</si>
  <si>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</si>
  <si>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</si>
  <si>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</si>
  <si>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</si>
  <si>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</si>
  <si>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</si>
  <si>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</si>
  <si>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</si>
  <si>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</si>
  <si>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</si>
  <si>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</si>
  <si>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</si>
  <si>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</si>
  <si>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</si>
  <si>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</si>
  <si>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</si>
  <si>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</si>
  <si>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</si>
  <si>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</si>
  <si>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</si>
  <si>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</si>
  <si>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</si>
  <si>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</si>
  <si>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</si>
  <si>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</si>
  <si>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</si>
  <si>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</si>
  <si>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</si>
  <si>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</si>
  <si>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</si>
  <si>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</si>
  <si>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</si>
  <si>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</si>
  <si>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</si>
  <si>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</si>
  <si>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</si>
  <si>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</si>
  <si>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</si>
  <si>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</si>
  <si>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</si>
  <si>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</si>
  <si>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</si>
  <si>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</si>
  <si>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</si>
  <si>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</si>
  <si>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</si>
  <si>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</si>
  <si>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</si>
  <si>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</si>
  <si>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</si>
  <si>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</si>
  <si>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</si>
  <si>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</si>
  <si>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</si>
  <si>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</si>
  <si>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</si>
  <si>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</si>
  <si>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</si>
  <si>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</si>
  <si>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</si>
  <si>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</si>
  <si>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</si>
  <si>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</si>
  <si>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</si>
  <si>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</si>
  <si>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</si>
  <si>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</si>
  <si>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</si>
  <si>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</si>
  <si>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</si>
  <si>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</si>
  <si>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</si>
  <si>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</si>
  <si>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</si>
  <si>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</si>
  <si>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</si>
  <si>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</si>
  <si>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</si>
  <si>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</si>
  <si>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</si>
  <si>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</si>
  <si>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</si>
  <si>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</si>
  <si>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</si>
  <si>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</si>
  <si>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</si>
  <si>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</si>
  <si>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</si>
  <si>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</si>
  <si>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</si>
  <si>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</si>
  <si>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</si>
  <si>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</si>
  <si>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</si>
  <si>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</si>
  <si>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</si>
  <si>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</si>
  <si>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</si>
  <si>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</si>
  <si>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</si>
  <si>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</si>
  <si>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</si>
  <si>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</si>
  <si>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</si>
  <si>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</si>
  <si>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</si>
  <si>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</si>
  <si>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</si>
  <si>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</si>
  <si>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</si>
  <si>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</si>
  <si>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</si>
  <si>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</si>
  <si>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</si>
  <si>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</si>
  <si>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</si>
  <si>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</si>
  <si>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</si>
  <si>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</si>
  <si>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</si>
  <si>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</si>
  <si>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</si>
  <si>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</si>
  <si>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</si>
  <si>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</si>
  <si>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</si>
  <si>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</si>
  <si>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</si>
  <si>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</si>
  <si>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</si>
  <si>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</si>
  <si>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</si>
  <si>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</si>
  <si>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</si>
  <si>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</si>
  <si>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</si>
  <si>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</si>
  <si>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</si>
  <si>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</si>
  <si>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</si>
  <si>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</si>
  <si>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</si>
  <si>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</si>
  <si>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</si>
  <si>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</si>
  <si>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</si>
  <si>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</si>
  <si>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</si>
  <si>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</si>
  <si>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</si>
  <si>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</si>
  <si>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</si>
  <si>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</si>
  <si>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</si>
  <si>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</si>
  <si>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</si>
  <si>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</si>
  <si>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</si>
  <si>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</si>
  <si>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</si>
  <si>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</si>
  <si>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</si>
  <si>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</si>
  <si>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</si>
  <si>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</si>
  <si>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</si>
  <si>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</si>
  <si>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</si>
  <si>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</si>
  <si>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</si>
  <si>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</si>
  <si>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</si>
  <si>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</si>
  <si>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</si>
  <si>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</si>
  <si>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</si>
  <si>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</si>
  <si>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</si>
  <si>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</si>
  <si>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</si>
  <si>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</si>
  <si>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</si>
  <si>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</si>
  <si>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</si>
  <si>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</si>
  <si>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</si>
  <si>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</si>
  <si>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</si>
  <si>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</si>
  <si>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</si>
  <si>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</si>
  <si>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</si>
  <si>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</si>
  <si>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</si>
  <si>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</si>
  <si>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</si>
  <si>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</si>
  <si>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</si>
  <si>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</si>
  <si>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</si>
  <si>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</si>
  <si>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</si>
  <si>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</si>
  <si>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</si>
  <si>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</si>
  <si>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</si>
  <si>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</si>
  <si>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</si>
  <si>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</si>
  <si>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</si>
  <si>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</si>
  <si>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</si>
  <si>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</si>
  <si>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</si>
  <si>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</si>
  <si>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</si>
  <si>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</si>
  <si>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</si>
  <si>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</si>
  <si>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</si>
  <si>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</si>
  <si>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</si>
  <si>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</si>
  <si>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</si>
  <si>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</si>
  <si>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</si>
  <si>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</si>
  <si>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</si>
  <si>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</si>
  <si>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</si>
  <si>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</si>
  <si>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</si>
  <si>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</si>
  <si>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</si>
  <si>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</si>
  <si>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</si>
  <si>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</si>
  <si>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</si>
  <si>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</si>
  <si>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</si>
  <si>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</si>
  <si>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</si>
  <si>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</si>
  <si>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</si>
  <si>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</si>
  <si>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</si>
  <si>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</si>
  <si>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</si>
  <si>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</si>
  <si>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</si>
  <si>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</si>
  <si>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</si>
  <si>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</si>
  <si>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</si>
  <si>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</si>
  <si>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</si>
  <si>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</si>
  <si>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</si>
  <si>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</si>
  <si>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</si>
  <si>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</si>
  <si>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</si>
  <si>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</si>
  <si>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</si>
  <si>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</si>
  <si>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</si>
  <si>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</si>
  <si>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</si>
  <si>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</si>
  <si>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</si>
  <si>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</si>
  <si>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</si>
  <si>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</si>
  <si>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</si>
  <si>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</si>
  <si>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</si>
  <si>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</si>
  <si>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</si>
  <si>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</si>
  <si>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</si>
  <si>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</si>
  <si>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</si>
  <si>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</si>
  <si>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</si>
  <si>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</si>
  <si>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</si>
  <si>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</si>
  <si>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</si>
  <si>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</si>
  <si>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</si>
  <si>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</si>
  <si>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</si>
  <si>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</si>
  <si>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</si>
  <si>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</si>
  <si>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</si>
  <si>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</si>
  <si>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</si>
  <si>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</si>
  <si>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</si>
  <si>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</si>
  <si>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</si>
  <si>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</si>
  <si>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</si>
  <si>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</si>
  <si>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</si>
  <si>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</si>
  <si>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</si>
  <si>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</si>
  <si>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</si>
  <si>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</si>
  <si>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</si>
  <si>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</si>
  <si>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</si>
  <si>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</si>
  <si>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</si>
  <si>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</si>
  <si>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</si>
  <si>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</si>
  <si>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</si>
  <si>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</si>
  <si>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</si>
  <si>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</si>
  <si>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</si>
  <si>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</si>
  <si>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</si>
  <si>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</si>
  <si>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</si>
  <si>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</si>
  <si>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</si>
  <si>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</si>
  <si>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</si>
  <si>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</si>
  <si>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</si>
  <si>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</si>
  <si>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</si>
  <si>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</si>
  <si>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</si>
  <si>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</si>
  <si>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</si>
  <si>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</si>
  <si>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</si>
  <si>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</si>
  <si>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</si>
  <si>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</si>
  <si>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</si>
  <si>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</si>
  <si>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</si>
  <si>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</si>
  <si>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</si>
  <si>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</si>
  <si>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</si>
  <si>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</si>
  <si>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</si>
  <si>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</si>
  <si>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</si>
  <si>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</si>
  <si>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</si>
  <si>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</si>
  <si>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</si>
  <si>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</si>
  <si>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</si>
  <si>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</si>
  <si>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</si>
  <si>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</si>
  <si>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</si>
  <si>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</si>
  <si>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</si>
  <si>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</si>
  <si>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</si>
  <si>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</si>
  <si>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</si>
  <si>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</si>
  <si>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</si>
  <si>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</si>
  <si>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</si>
  <si>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</si>
  <si>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</si>
  <si>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</si>
  <si>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</si>
  <si>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</si>
  <si>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</si>
  <si>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</si>
  <si>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</si>
  <si>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</si>
  <si>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</si>
  <si>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</si>
  <si>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</si>
  <si>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</si>
  <si>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</si>
  <si>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</si>
  <si>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</si>
  <si>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</si>
  <si>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</si>
  <si>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</si>
  <si>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</si>
  <si>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</si>
  <si>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</si>
  <si>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</si>
  <si>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</si>
  <si>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</si>
  <si>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</si>
  <si>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</si>
  <si>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</si>
  <si>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</si>
  <si>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</si>
  <si>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</si>
  <si>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</si>
  <si>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</si>
  <si>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</si>
  <si>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</si>
  <si>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</si>
  <si>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</si>
  <si>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</si>
  <si>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</si>
  <si>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</si>
  <si>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</si>
  <si>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</si>
  <si>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</si>
  <si>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</si>
  <si>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</si>
  <si>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</si>
  <si>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</si>
  <si>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</si>
  <si>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</si>
  <si>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</si>
  <si>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</si>
  <si>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</si>
  <si>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</si>
  <si>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</si>
  <si>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</si>
  <si>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</si>
  <si>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</si>
  <si>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</si>
  <si>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</si>
  <si>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</si>
  <si>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</si>
  <si>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</si>
  <si>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</si>
  <si>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</si>
  <si>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</si>
  <si>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</si>
  <si>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</si>
  <si>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</si>
  <si>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</si>
  <si>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</si>
  <si>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</si>
  <si>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</si>
  <si>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</si>
  <si>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</si>
  <si>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</si>
  <si>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</si>
  <si>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</si>
  <si>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</si>
  <si>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</si>
  <si>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</si>
  <si>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</si>
  <si>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</si>
  <si>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</si>
  <si>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</si>
  <si>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</si>
  <si>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</si>
  <si>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</si>
  <si>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</si>
  <si>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</si>
  <si>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</si>
  <si>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</si>
  <si>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</si>
  <si>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</si>
  <si>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</si>
  <si>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</si>
  <si>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</si>
  <si>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</si>
  <si>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</si>
  <si>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</si>
  <si>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</si>
  <si>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</si>
  <si>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</si>
  <si>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</si>
  <si>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</si>
  <si>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</si>
  <si>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</si>
  <si>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</si>
  <si>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</si>
  <si>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</si>
  <si>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</si>
  <si>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</si>
  <si>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</si>
  <si>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</si>
  <si>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</si>
  <si>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</si>
  <si>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</si>
  <si>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</si>
  <si>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</si>
  <si>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</si>
  <si>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</si>
  <si>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</si>
  <si>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</si>
  <si>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</si>
  <si>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</si>
  <si>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</si>
  <si>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</si>
  <si>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</si>
  <si>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</si>
  <si>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</si>
  <si>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</si>
  <si>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</si>
  <si>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</si>
  <si>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</si>
  <si>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</si>
  <si>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</si>
  <si>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</si>
  <si>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</si>
  <si>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</si>
  <si>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</si>
  <si>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</si>
  <si>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</si>
  <si>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</si>
  <si>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</si>
  <si>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</si>
  <si>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</si>
  <si>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</si>
  <si>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</si>
  <si>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</si>
  <si>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</si>
  <si>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</si>
  <si>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</si>
  <si>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</si>
  <si>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</si>
  <si>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</si>
  <si>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</si>
  <si>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</si>
  <si>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</si>
  <si>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</si>
  <si>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</si>
  <si>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</si>
  <si>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</si>
  <si>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</si>
  <si>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</si>
  <si>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</si>
  <si>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</si>
  <si>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</si>
  <si>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</si>
  <si>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</si>
  <si>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</si>
  <si>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</si>
  <si>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</si>
  <si>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</si>
  <si>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</si>
  <si>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</si>
  <si>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</si>
  <si>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</si>
  <si>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</si>
  <si>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</si>
  <si>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</si>
  <si>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</si>
  <si>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</si>
  <si>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</si>
  <si>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</si>
  <si>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</si>
  <si>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</si>
  <si>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</si>
  <si>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</si>
  <si>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</si>
  <si>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</si>
  <si>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</si>
  <si>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</si>
  <si>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</si>
  <si>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</si>
  <si>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</si>
  <si>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</si>
  <si>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</si>
  <si>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</si>
  <si>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</si>
  <si>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</si>
  <si>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</si>
  <si>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</si>
  <si>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</si>
  <si>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</si>
  <si>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</si>
  <si>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</si>
  <si>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</si>
  <si>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</si>
  <si>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</si>
  <si>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</si>
  <si>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</si>
  <si>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</si>
  <si>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</si>
  <si>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</si>
  <si>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</si>
  <si>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</si>
  <si>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</si>
  <si>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</si>
  <si>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</si>
  <si>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</si>
  <si>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</si>
  <si>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</si>
  <si>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</si>
  <si>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</si>
  <si>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</si>
  <si>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</si>
  <si>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</si>
  <si>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</si>
  <si>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</si>
  <si>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</si>
  <si>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</si>
  <si>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</si>
  <si>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</si>
  <si>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</si>
  <si>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</si>
  <si>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</si>
  <si>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</si>
  <si>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</si>
  <si>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</si>
  <si>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</si>
  <si>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</si>
  <si>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</si>
  <si>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</si>
  <si>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</si>
  <si>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</si>
  <si>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</si>
  <si>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</si>
  <si>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</si>
  <si>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</si>
  <si>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</si>
  <si>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</si>
  <si>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</si>
  <si>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</si>
  <si>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</si>
  <si>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</si>
  <si>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</si>
  <si>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</si>
  <si>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</si>
  <si>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</si>
  <si>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</si>
  <si>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</si>
  <si>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</si>
  <si>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</si>
  <si>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</si>
  <si>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</si>
  <si>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</si>
  <si>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</si>
  <si>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</si>
  <si>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</si>
  <si>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</si>
  <si>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</si>
  <si>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</si>
  <si>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</si>
  <si>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</si>
  <si>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</si>
  <si>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</si>
  <si>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</si>
  <si>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</si>
  <si>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</si>
  <si>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</si>
  <si>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</si>
  <si>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</si>
  <si>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</si>
  <si>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</si>
  <si>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</si>
  <si>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</si>
  <si>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</si>
  <si>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</si>
  <si>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</si>
  <si>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</si>
  <si>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</si>
  <si>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</si>
  <si>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</si>
  <si>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</si>
  <si>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</si>
  <si>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</si>
  <si>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</si>
  <si>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</si>
  <si>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</si>
  <si>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</si>
  <si>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</si>
  <si>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</si>
  <si>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</si>
  <si>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</si>
  <si>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</si>
  <si>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</si>
  <si>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</si>
  <si>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</si>
  <si>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</si>
  <si>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</si>
  <si>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</si>
  <si>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</si>
  <si>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</si>
  <si>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</si>
  <si>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</si>
  <si>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</si>
  <si>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</si>
  <si>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</si>
  <si>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</si>
  <si>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</si>
  <si>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</si>
  <si>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</si>
  <si>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</si>
  <si>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</si>
  <si>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</si>
  <si>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</si>
  <si>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</si>
  <si>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</si>
  <si>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</si>
  <si>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</si>
  <si>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</si>
  <si>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</si>
  <si>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</si>
  <si>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</si>
  <si>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</si>
  <si>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</si>
  <si>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</si>
  <si>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</si>
  <si>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</si>
  <si>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</si>
  <si>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</si>
  <si>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</si>
  <si>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</si>
  <si>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</si>
  <si>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</si>
  <si>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</si>
  <si>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</si>
  <si>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</si>
  <si>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</si>
  <si>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</si>
  <si>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</si>
  <si>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</si>
  <si>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</si>
  <si>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</si>
  <si>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</si>
  <si>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</si>
  <si>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</si>
  <si>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</si>
  <si>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</si>
  <si>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</si>
  <si>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</si>
  <si>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</si>
  <si>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</si>
  <si>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</si>
  <si>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</si>
  <si>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</si>
  <si>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</si>
  <si>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</si>
  <si>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</si>
  <si>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</si>
  <si>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</si>
  <si>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</si>
  <si>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</si>
  <si>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</si>
  <si>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</si>
  <si>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</si>
  <si>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</si>
  <si>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</si>
  <si>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</si>
  <si>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</si>
  <si>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</si>
  <si>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</si>
  <si>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</si>
  <si>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</si>
  <si>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</si>
  <si>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</si>
  <si>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</si>
  <si>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</si>
  <si>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</si>
  <si>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</si>
  <si>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</si>
  <si>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</si>
  <si>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</si>
  <si>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</si>
  <si>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</si>
  <si>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</si>
  <si>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</si>
  <si>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</si>
  <si>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</si>
  <si>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</si>
  <si>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</si>
  <si>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</si>
  <si>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</si>
  <si>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</si>
  <si>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</si>
  <si>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</si>
  <si>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</si>
  <si>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</si>
  <si>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</si>
  <si>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</si>
  <si>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</si>
  <si>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</si>
  <si>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</si>
  <si>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</si>
  <si>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</si>
  <si>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</si>
  <si>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</si>
  <si>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</si>
  <si>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</si>
  <si>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</si>
  <si>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</si>
  <si>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</si>
  <si>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</si>
  <si>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</si>
  <si>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</si>
  <si>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</si>
  <si>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</si>
  <si>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</si>
  <si>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</si>
  <si>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</si>
  <si>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</si>
  <si>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</si>
  <si>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</si>
  <si>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</si>
  <si>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</si>
  <si>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</si>
  <si>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</si>
  <si>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</si>
  <si>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</si>
  <si>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</si>
  <si>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</si>
  <si>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</si>
  <si>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</si>
  <si>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</si>
  <si>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</si>
  <si>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</si>
  <si>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</si>
  <si>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</si>
  <si>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</si>
  <si>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</si>
  <si>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</si>
  <si>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</si>
  <si>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</si>
  <si>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</si>
  <si>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</si>
  <si>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</si>
  <si>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</si>
  <si>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</si>
  <si>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</si>
  <si>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</si>
  <si>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</si>
  <si>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</si>
  <si>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</si>
  <si>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</si>
  <si>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</si>
  <si>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</si>
  <si>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</si>
  <si>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</si>
  <si>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</si>
  <si>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</si>
  <si>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</si>
  <si>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</si>
  <si>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</si>
  <si>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</si>
  <si>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</si>
  <si>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</si>
  <si>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</si>
  <si>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</si>
  <si>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</si>
  <si>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</si>
  <si>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</si>
  <si>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</si>
  <si>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</si>
  <si>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</si>
  <si>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</si>
  <si>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</si>
  <si>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</si>
  <si>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</si>
  <si>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</si>
  <si>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</si>
  <si>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</si>
  <si>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</si>
  <si>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</si>
  <si>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</si>
  <si>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</si>
  <si>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</si>
  <si>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</si>
  <si>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</si>
  <si>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</si>
  <si>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</si>
  <si>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</si>
  <si>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</si>
  <si>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</si>
  <si>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</si>
  <si>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</si>
  <si>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</si>
  <si>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</si>
  <si>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</si>
  <si>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</si>
  <si>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</si>
  <si>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</si>
  <si>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</si>
  <si>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</si>
  <si>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</si>
  <si>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</si>
  <si>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</si>
  <si>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</si>
  <si>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</si>
  <si>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</si>
  <si>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</si>
  <si>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</si>
  <si>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</si>
  <si>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</si>
  <si>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</si>
  <si>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</si>
  <si>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</si>
  <si>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</si>
  <si>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</si>
  <si>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</si>
  <si>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</si>
  <si>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</si>
  <si>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</si>
  <si>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</si>
  <si>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</si>
  <si>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</si>
  <si>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</si>
  <si>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</si>
  <si>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</si>
  <si>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</si>
  <si>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</si>
  <si>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</si>
  <si>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</si>
  <si>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</si>
  <si>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</si>
  <si>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</si>
  <si>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</si>
  <si>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</si>
  <si>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</si>
  <si>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</si>
  <si>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</si>
  <si>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</si>
  <si>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</si>
  <si>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</si>
  <si>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</si>
  <si>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</si>
  <si>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</si>
  <si>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</si>
  <si>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</si>
  <si>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</si>
  <si>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</si>
  <si>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</si>
  <si>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</si>
  <si>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</si>
  <si>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</si>
  <si>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</si>
  <si>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</si>
  <si>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</si>
  <si>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</si>
  <si>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</si>
  <si>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</si>
  <si>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</si>
  <si>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</si>
  <si>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</si>
  <si>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</si>
  <si>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</si>
  <si>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</si>
  <si>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</si>
  <si>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</si>
  <si>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</si>
  <si>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</si>
  <si>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</si>
  <si>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</si>
  <si>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</si>
  <si>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</si>
  <si>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</si>
  <si>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</si>
  <si>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</si>
  <si>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</si>
  <si>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</si>
  <si>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</si>
  <si>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</si>
  <si>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</si>
  <si>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</si>
  <si>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</si>
  <si>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</si>
  <si>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</si>
  <si>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</si>
  <si>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</si>
  <si>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</si>
  <si>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</si>
  <si>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</si>
  <si>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</si>
  <si>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</si>
  <si>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</si>
  <si>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</si>
  <si>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</si>
  <si>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</si>
  <si>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</si>
  <si>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</si>
  <si>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</si>
  <si>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</si>
  <si>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</si>
  <si>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</si>
  <si>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</si>
  <si>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</si>
  <si>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</si>
  <si>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</si>
  <si>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</si>
  <si>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</si>
  <si>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</si>
  <si>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</si>
  <si>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</si>
  <si>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</si>
  <si>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</si>
  <si>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</si>
  <si>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</si>
  <si>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</si>
  <si>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</si>
  <si>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</si>
  <si>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</si>
  <si>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</si>
  <si>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</si>
  <si>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</si>
  <si>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</si>
  <si>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</si>
  <si>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</si>
  <si>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</si>
  <si>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</si>
  <si>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</si>
  <si>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</si>
  <si>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</si>
  <si>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</si>
  <si>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</si>
  <si>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</si>
  <si>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</si>
  <si>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</si>
  <si>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</si>
  <si>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</si>
  <si>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</si>
  <si>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</si>
  <si>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</si>
  <si>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</si>
  <si>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</si>
  <si>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</si>
  <si>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</si>
  <si>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</si>
  <si>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</si>
  <si>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</si>
  <si>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</si>
  <si>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</si>
  <si>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</si>
  <si>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</si>
  <si>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</si>
  <si>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</si>
  <si>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</si>
  <si>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</si>
  <si>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</si>
  <si>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</si>
  <si>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</si>
  <si>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</si>
  <si>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</si>
  <si>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</si>
  <si>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</si>
  <si>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</si>
  <si>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</si>
  <si>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</si>
  <si>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</si>
  <si>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</si>
  <si>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</si>
  <si>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</si>
  <si>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</si>
  <si>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</si>
  <si>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</si>
  <si>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</si>
  <si>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</si>
  <si>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</si>
  <si>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</si>
  <si>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</si>
  <si>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</si>
  <si>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</si>
  <si>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</si>
  <si>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</si>
  <si>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</si>
  <si>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</si>
  <si>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</si>
  <si>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</si>
  <si>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</si>
  <si>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</si>
  <si>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</si>
  <si>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</si>
  <si>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</si>
  <si>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</si>
  <si>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</si>
  <si>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</si>
  <si>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</si>
  <si>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</si>
  <si>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</si>
  <si>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</si>
  <si>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</si>
  <si>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</si>
  <si>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</si>
  <si>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</si>
  <si>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</si>
  <si>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</si>
  <si>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</si>
  <si>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</si>
  <si>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</si>
  <si>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</si>
  <si>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</si>
  <si>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</si>
  <si>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</si>
  <si>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</si>
  <si>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</si>
  <si>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</si>
  <si>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</si>
  <si>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</si>
  <si>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</si>
  <si>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</si>
  <si>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</si>
  <si>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</si>
  <si>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</si>
  <si>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</si>
  <si>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</si>
  <si>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</si>
  <si>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</si>
  <si>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</si>
  <si>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</si>
  <si>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</si>
  <si>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</si>
  <si>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</si>
  <si>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</si>
  <si>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</si>
  <si>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</si>
  <si>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</si>
  <si>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</si>
  <si>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</si>
  <si>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</si>
  <si>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</si>
  <si>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</si>
  <si>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</si>
  <si>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</si>
  <si>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</si>
  <si>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</si>
  <si>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</si>
  <si>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</si>
  <si>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</si>
  <si>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</si>
  <si>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</si>
  <si>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</si>
  <si>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</si>
  <si>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</si>
  <si>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</si>
  <si>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</si>
  <si>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</si>
  <si>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</si>
  <si>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</si>
  <si>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</si>
  <si>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</si>
  <si>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</si>
  <si>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</si>
  <si>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</si>
  <si>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</si>
  <si>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</si>
  <si>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</si>
  <si>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</si>
  <si>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</si>
  <si>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</si>
  <si>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</si>
  <si>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</si>
  <si>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</si>
  <si>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</si>
  <si>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</si>
  <si>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</si>
  <si>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</si>
  <si>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</si>
  <si>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</si>
  <si>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</si>
  <si>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</si>
  <si>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</si>
  <si>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</si>
  <si>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</si>
  <si>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</si>
  <si>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</si>
  <si>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</si>
  <si>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</si>
  <si>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</si>
  <si>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</si>
  <si>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</si>
  <si>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</si>
  <si>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</si>
  <si>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</si>
  <si>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</si>
  <si>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</si>
  <si>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</si>
  <si>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</si>
  <si>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</si>
  <si>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</si>
  <si>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</si>
  <si>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</si>
  <si>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</si>
  <si>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</si>
  <si>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</si>
  <si>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</si>
  <si>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</si>
  <si>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</si>
  <si>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</si>
  <si>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</si>
  <si>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</si>
  <si>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</si>
  <si>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</si>
  <si>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</si>
  <si>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</si>
  <si>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</si>
  <si>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</si>
  <si>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</si>
  <si>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</si>
  <si>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</si>
  <si>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</si>
  <si>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</si>
  <si>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</si>
  <si>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</si>
  <si>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</si>
  <si>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</si>
  <si>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</si>
  <si>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</si>
  <si>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</si>
  <si>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</si>
  <si>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</si>
  <si>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</si>
  <si>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</si>
  <si>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</si>
  <si>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</si>
  <si>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</si>
  <si>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</si>
  <si>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</si>
  <si>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</si>
  <si>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</si>
  <si>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</si>
  <si>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</si>
  <si>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</si>
  <si>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</si>
  <si>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</si>
  <si>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</si>
  <si>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</si>
  <si>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</si>
  <si>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</si>
  <si>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</si>
  <si>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</si>
  <si>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</si>
  <si>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</si>
  <si>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</si>
  <si>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</si>
  <si>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</si>
  <si>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</si>
  <si>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</si>
  <si>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</si>
  <si>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</si>
  <si>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</si>
  <si>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</si>
  <si>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</si>
  <si>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</si>
  <si>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</si>
  <si>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</si>
  <si>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</si>
  <si>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</si>
  <si>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</si>
  <si>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</si>
  <si>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</si>
  <si>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</si>
  <si>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</si>
  <si>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</si>
  <si>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</si>
  <si>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</si>
  <si>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</si>
  <si>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</si>
  <si>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</si>
  <si>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</si>
  <si>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</si>
  <si>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</si>
  <si>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</si>
  <si>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</si>
  <si>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</si>
  <si>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</si>
  <si>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</si>
  <si>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</si>
  <si>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</si>
  <si>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</si>
  <si>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</si>
  <si>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</si>
  <si>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</si>
  <si>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</si>
  <si>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</si>
  <si>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</si>
  <si>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</si>
  <si>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</si>
  <si>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</si>
  <si>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</si>
  <si>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</si>
  <si>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</si>
  <si>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</si>
  <si>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</si>
  <si>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</si>
  <si>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</si>
  <si>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</si>
  <si>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</si>
  <si>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</si>
  <si>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</si>
  <si>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</si>
  <si>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</si>
  <si>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</si>
  <si>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</si>
  <si>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</si>
  <si>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</si>
  <si>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</si>
  <si>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</si>
  <si>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</si>
  <si>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</si>
  <si>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</si>
  <si>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</si>
  <si>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</si>
  <si>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</si>
  <si>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</si>
  <si>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</si>
  <si>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</si>
  <si>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</si>
  <si>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</si>
  <si>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</si>
  <si>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</si>
  <si>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</si>
  <si>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</si>
  <si>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</si>
  <si>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</si>
  <si>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</si>
  <si>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</si>
  <si>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</si>
  <si>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</si>
  <si>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</si>
  <si>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</si>
  <si>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</si>
  <si>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</si>
  <si>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</si>
  <si>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</si>
  <si>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</si>
  <si>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</si>
  <si>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</si>
  <si>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</si>
  <si>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</si>
  <si>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</si>
  <si>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</si>
  <si>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</si>
  <si>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</si>
  <si>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</si>
  <si>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</si>
  <si>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</si>
  <si>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</si>
  <si>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</si>
  <si>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</si>
  <si>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</si>
  <si>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</si>
  <si>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</si>
  <si>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</si>
  <si>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</si>
  <si>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</si>
  <si>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</si>
  <si>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</si>
  <si>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</si>
  <si>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</si>
  <si>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</si>
  <si>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</si>
  <si>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</si>
  <si>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</si>
  <si>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</si>
  <si>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</si>
  <si>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</si>
  <si>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</si>
  <si>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</si>
  <si>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</si>
  <si>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</si>
  <si>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</si>
  <si>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</si>
  <si>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</si>
  <si>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</si>
  <si>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</si>
  <si>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</si>
  <si>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</si>
  <si>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</si>
  <si>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</si>
  <si>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</si>
  <si>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</si>
  <si>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</si>
  <si>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</si>
  <si>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</si>
  <si>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</si>
  <si>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</si>
  <si>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</si>
  <si>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</si>
  <si>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</si>
  <si>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</si>
  <si>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</si>
  <si>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</si>
  <si>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</si>
  <si>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</si>
  <si>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</si>
  <si>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</si>
  <si>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</si>
  <si>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</si>
  <si>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</si>
  <si>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</si>
  <si>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</si>
  <si>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</si>
  <si>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</si>
  <si>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</si>
  <si>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</si>
  <si>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</si>
  <si>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</si>
  <si>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</si>
  <si>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</si>
  <si>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</si>
  <si>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</si>
  <si>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</si>
  <si>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</si>
  <si>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</si>
  <si>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</si>
  <si>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</si>
  <si>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</si>
  <si>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</si>
  <si>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</si>
  <si>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</si>
  <si>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</si>
  <si>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</si>
  <si>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</si>
  <si>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</si>
  <si>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</si>
  <si>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</si>
  <si>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</si>
  <si>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</si>
  <si>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</si>
  <si>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</si>
  <si>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</si>
  <si>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</si>
  <si>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</si>
  <si>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</si>
  <si>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</si>
  <si>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</si>
  <si>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</si>
  <si>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</si>
  <si>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</si>
  <si>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</si>
  <si>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</si>
  <si>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</si>
  <si>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</si>
  <si>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</si>
  <si>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</si>
  <si>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</si>
  <si>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</si>
  <si>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</si>
  <si>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</si>
  <si>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</si>
  <si>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</si>
  <si>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</si>
  <si>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</si>
  <si>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</si>
  <si>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</si>
  <si>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</si>
  <si>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</si>
  <si>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</si>
  <si>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</si>
  <si>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</si>
  <si>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</si>
  <si>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</si>
  <si>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</si>
  <si>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</si>
  <si>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</si>
  <si>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</si>
  <si>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</si>
  <si>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</si>
  <si>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</si>
  <si>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</si>
  <si>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</si>
  <si>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</si>
  <si>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</si>
  <si>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</si>
  <si>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</si>
  <si>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</si>
  <si>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</si>
  <si>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</si>
  <si>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</si>
  <si>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</si>
  <si>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</si>
  <si>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</si>
  <si>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</si>
  <si>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</si>
  <si>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</si>
  <si>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</si>
  <si>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</si>
  <si>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</si>
  <si>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</si>
  <si>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</si>
  <si>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</si>
  <si>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</si>
  <si>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</si>
  <si>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</si>
  <si>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</si>
  <si>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</si>
  <si>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</si>
  <si>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</si>
  <si>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</si>
  <si>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</si>
  <si>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</si>
  <si>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</si>
  <si>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</si>
  <si>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</si>
  <si>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</si>
  <si>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</si>
  <si>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</si>
  <si>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</si>
  <si>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</si>
  <si>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</si>
  <si>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</si>
  <si>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</si>
  <si>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</si>
  <si>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</si>
  <si>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</si>
  <si>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</si>
  <si>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</si>
  <si>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</si>
  <si>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</si>
  <si>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</si>
  <si>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</si>
  <si>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</si>
  <si>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</si>
  <si>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</si>
  <si>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</si>
  <si>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</si>
  <si>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</si>
  <si>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</si>
  <si>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</si>
  <si>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</si>
  <si>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</si>
  <si>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</si>
  <si>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</si>
  <si>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</si>
  <si>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</si>
  <si>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</si>
  <si>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</si>
  <si>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</si>
  <si>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</si>
  <si>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</si>
  <si>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</si>
  <si>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</si>
  <si>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</si>
  <si>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</si>
  <si>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</si>
  <si>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</si>
  <si>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</si>
  <si>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</si>
  <si>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</si>
  <si>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</si>
  <si>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</si>
  <si>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</si>
  <si>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</si>
  <si>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</si>
  <si>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</si>
  <si>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</si>
  <si>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</si>
  <si>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</si>
  <si>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</si>
  <si>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</si>
  <si>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</si>
  <si>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</si>
  <si>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</si>
  <si>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</si>
  <si>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</si>
  <si>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</si>
  <si>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</si>
  <si>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</si>
  <si>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</si>
  <si>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</si>
  <si>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</si>
  <si>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</si>
  <si>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</si>
  <si>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</si>
  <si>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</si>
  <si>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</si>
  <si>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</si>
  <si>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</si>
  <si>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</si>
  <si>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</si>
  <si>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</si>
  <si>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</si>
  <si>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</si>
  <si>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</si>
  <si>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</si>
  <si>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</si>
  <si>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</si>
  <si>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</si>
  <si>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</si>
  <si>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</si>
  <si>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</si>
  <si>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</si>
  <si>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</si>
  <si>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</si>
  <si>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</si>
  <si>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</si>
  <si>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</si>
  <si>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</si>
  <si>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</si>
  <si>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</si>
  <si>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</si>
  <si>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</si>
  <si>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</si>
  <si>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</si>
  <si>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</si>
  <si>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</si>
  <si>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</si>
  <si>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</si>
  <si>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</si>
  <si>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</si>
  <si>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</si>
  <si>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</si>
  <si>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</si>
  <si>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</si>
  <si>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</si>
  <si>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</si>
  <si>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</si>
  <si>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</si>
  <si>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</si>
  <si>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</si>
  <si>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</si>
  <si>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</si>
  <si>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</si>
  <si>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</si>
  <si>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</si>
  <si>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</si>
  <si>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</si>
  <si>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</si>
  <si>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</si>
  <si>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</si>
  <si>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</si>
  <si>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</si>
  <si>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</si>
  <si>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</si>
  <si>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</si>
  <si>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</si>
  <si>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</si>
  <si>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</si>
  <si>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</si>
  <si>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</si>
  <si>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</si>
  <si>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</si>
  <si>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</si>
  <si>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</si>
  <si>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</si>
  <si>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</si>
  <si>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</si>
  <si>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</si>
  <si>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</si>
  <si>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</si>
  <si>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</si>
  <si>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</si>
  <si>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</si>
  <si>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</si>
  <si>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</si>
  <si>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</si>
  <si>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</si>
  <si>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</si>
  <si>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</si>
  <si>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</si>
  <si>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</si>
  <si>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</si>
  <si>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</si>
  <si>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</si>
  <si>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</si>
  <si>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</si>
  <si>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</si>
  <si>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</si>
  <si>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</si>
  <si>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</si>
  <si>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</si>
  <si>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</si>
  <si>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</si>
  <si>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</si>
  <si>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</si>
  <si>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</si>
  <si>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</si>
  <si>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</si>
  <si>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</si>
  <si>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</si>
  <si>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</si>
  <si>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</si>
  <si>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</si>
  <si>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</si>
  <si>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</si>
  <si>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</si>
  <si>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</si>
  <si>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</si>
  <si>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</si>
  <si>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</si>
  <si>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</si>
  <si>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</si>
  <si>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</si>
  <si>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</si>
  <si>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</si>
  <si>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</si>
  <si>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</si>
  <si>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</si>
  <si>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</si>
  <si>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</si>
  <si>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</si>
  <si>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</si>
  <si>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</si>
  <si>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</si>
  <si>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</si>
  <si>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</si>
  <si>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</si>
  <si>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</si>
  <si>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</si>
  <si>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</si>
  <si>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</si>
  <si>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</si>
  <si>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</si>
  <si>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</si>
  <si>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</si>
  <si>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</si>
  <si>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</si>
  <si>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</si>
  <si>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</si>
  <si>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</si>
  <si>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</si>
  <si>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</si>
  <si>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</si>
  <si>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</si>
  <si>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</si>
  <si>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</si>
  <si>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</si>
  <si>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</si>
  <si>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</si>
  <si>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</si>
  <si>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</si>
  <si>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</si>
  <si>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</si>
  <si>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</si>
  <si>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</si>
  <si>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</si>
  <si>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</si>
  <si>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</si>
  <si>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</si>
  <si>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</si>
  <si>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</si>
  <si>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</si>
  <si>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</si>
  <si>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</si>
  <si>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</si>
  <si>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</si>
  <si>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</si>
  <si>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</si>
  <si>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</si>
  <si>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</si>
  <si>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</si>
  <si>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</si>
  <si>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</si>
  <si>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</si>
  <si>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</si>
  <si>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</si>
  <si>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</si>
  <si>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</si>
  <si>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</si>
  <si>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</si>
  <si>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</si>
  <si>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</si>
  <si>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</si>
  <si>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</si>
  <si>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</si>
  <si>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</si>
  <si>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</si>
  <si>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</si>
  <si>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</si>
  <si>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</si>
  <si>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</si>
  <si>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</si>
  <si>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</si>
  <si>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</si>
  <si>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</si>
  <si>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</si>
  <si>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</si>
  <si>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</si>
  <si>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</si>
  <si>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</si>
  <si>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</si>
  <si>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</si>
  <si>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</si>
  <si>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</si>
  <si>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</si>
  <si>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</si>
  <si>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</si>
  <si>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</si>
  <si>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</si>
  <si>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</si>
  <si>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</si>
  <si>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</si>
  <si>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</si>
  <si>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</si>
  <si>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</si>
  <si>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</si>
  <si>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</si>
  <si>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</si>
  <si>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</si>
  <si>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</si>
  <si>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</si>
  <si>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</si>
  <si>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</si>
  <si>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</si>
  <si>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</si>
  <si>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</si>
  <si>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</si>
  <si>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</si>
  <si>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</si>
  <si>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</si>
  <si>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</si>
  <si>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</si>
  <si>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</si>
  <si>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</si>
  <si>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</si>
  <si>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</si>
  <si>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</si>
  <si>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</si>
  <si>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</si>
  <si>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</si>
  <si>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</si>
  <si>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</si>
  <si>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</si>
  <si>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</si>
  <si>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</si>
  <si>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</si>
  <si>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</si>
  <si>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</si>
  <si>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</si>
  <si>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</si>
  <si>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</si>
  <si>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</si>
  <si>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</si>
  <si>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</si>
  <si>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</si>
  <si>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</si>
  <si>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</si>
  <si>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</si>
  <si>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</si>
  <si>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</si>
  <si>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</si>
  <si>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</si>
  <si>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</si>
  <si>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</si>
  <si>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</si>
  <si>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</si>
  <si>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</si>
  <si>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</si>
  <si>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</si>
  <si>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</si>
  <si>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</si>
  <si>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</si>
  <si>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</si>
  <si>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</si>
  <si>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</si>
  <si>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</si>
  <si>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</si>
  <si>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</si>
  <si>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</si>
  <si>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</si>
  <si>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</si>
  <si>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</si>
  <si>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</si>
  <si>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</si>
  <si>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</si>
  <si>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</si>
  <si>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</si>
  <si>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</si>
  <si>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</si>
  <si>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</si>
  <si>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</si>
  <si>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</si>
  <si>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</si>
  <si>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</si>
  <si>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</si>
  <si>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</si>
  <si>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</si>
  <si>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</si>
  <si>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</si>
  <si>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</si>
  <si>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</si>
  <si>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</si>
  <si>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</si>
  <si>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</si>
  <si>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</si>
  <si>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</si>
  <si>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</si>
  <si>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</si>
  <si>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</si>
  <si>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</si>
  <si>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</si>
  <si>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</si>
  <si>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</si>
  <si>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</si>
  <si>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</si>
  <si>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</si>
  <si>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</si>
  <si>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</si>
  <si>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</si>
  <si>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</si>
  <si>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</si>
  <si>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</si>
  <si>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</si>
  <si>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</si>
  <si>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</si>
  <si>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</si>
  <si>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</si>
  <si>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</si>
  <si>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</si>
  <si>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</si>
  <si>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</si>
  <si>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</si>
  <si>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</si>
  <si>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</si>
  <si>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</si>
  <si>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</si>
  <si>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</si>
  <si>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</si>
  <si>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</si>
  <si>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</si>
  <si>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</si>
  <si>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</si>
  <si>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</si>
  <si>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</si>
  <si>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</si>
  <si>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</si>
  <si>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</si>
  <si>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</si>
  <si>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</si>
  <si>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</si>
  <si>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</si>
  <si>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</si>
  <si>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</si>
  <si>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</si>
  <si>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</si>
  <si>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</si>
  <si>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</si>
  <si>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</si>
  <si>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</si>
  <si>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</si>
  <si>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</si>
  <si>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</si>
  <si>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</si>
  <si>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</si>
  <si>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</si>
  <si>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</si>
  <si>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</si>
  <si>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</si>
  <si>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</si>
  <si>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</si>
  <si>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</si>
  <si>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</si>
  <si>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</si>
  <si>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</si>
  <si>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</si>
  <si>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</si>
  <si>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</si>
  <si>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</si>
  <si>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</si>
  <si>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</si>
  <si>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</si>
  <si>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</si>
  <si>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</si>
  <si>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</si>
  <si>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</si>
  <si>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</si>
  <si>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</si>
  <si>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</si>
  <si>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</si>
  <si>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</si>
  <si>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</si>
  <si>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</si>
  <si>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</si>
  <si>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</si>
  <si>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</si>
  <si>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</si>
  <si>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</si>
  <si>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</si>
  <si>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</si>
  <si>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</si>
  <si>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</si>
  <si>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</si>
  <si>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</si>
  <si>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</si>
  <si>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</si>
  <si>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</si>
  <si>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</si>
  <si>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</si>
  <si>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</si>
  <si>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</si>
  <si>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</si>
  <si>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</si>
  <si>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</si>
  <si>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</si>
  <si>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</si>
  <si>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</si>
  <si>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</si>
  <si>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</si>
  <si>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</si>
  <si>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</si>
  <si>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</si>
  <si>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</si>
  <si>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</si>
  <si>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</si>
  <si>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</si>
  <si>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</si>
  <si>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</si>
  <si>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</si>
  <si>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</si>
  <si>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</si>
  <si>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</si>
  <si>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</si>
  <si>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</si>
  <si>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</si>
  <si>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</si>
  <si>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</si>
  <si>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</si>
  <si>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</si>
  <si>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</si>
  <si>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</si>
  <si>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</si>
  <si>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</si>
  <si>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</si>
  <si>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</si>
  <si>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</si>
  <si>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</si>
  <si>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</si>
  <si>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</si>
  <si>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</si>
  <si>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</si>
  <si>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</si>
  <si>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</si>
  <si>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</si>
  <si>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</si>
  <si>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</si>
  <si>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</si>
  <si>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</si>
  <si>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</si>
  <si>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</si>
  <si>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</si>
  <si>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</si>
  <si>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</si>
  <si>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</si>
  <si>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</si>
  <si>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</si>
  <si>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</si>
  <si>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</si>
  <si>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</si>
  <si>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</si>
  <si>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</si>
  <si>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</si>
  <si>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</si>
  <si>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</si>
  <si>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</si>
  <si>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</si>
  <si>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</si>
  <si>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</si>
  <si>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</si>
  <si>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</si>
  <si>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</si>
  <si>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</si>
  <si>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</si>
  <si>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</si>
  <si>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</si>
  <si>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</si>
  <si>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</si>
  <si>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</si>
  <si>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</si>
  <si>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</si>
  <si>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</si>
  <si>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</si>
  <si>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</si>
  <si>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</si>
  <si>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</si>
  <si>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</si>
  <si>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</si>
  <si>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</si>
  <si>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</si>
  <si>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</si>
  <si>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</si>
  <si>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</si>
  <si>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</si>
  <si>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</si>
  <si>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</si>
  <si>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</si>
  <si>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</si>
  <si>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</si>
  <si>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</si>
  <si>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</si>
  <si>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</si>
  <si>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</si>
  <si>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</si>
  <si>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</si>
  <si>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</si>
  <si>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</si>
  <si>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</si>
  <si>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</si>
  <si>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</si>
  <si>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</si>
  <si>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</si>
  <si>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</si>
  <si>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</si>
  <si>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</si>
  <si>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</si>
  <si>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</si>
  <si>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</si>
  <si>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</si>
  <si>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</si>
  <si>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</si>
  <si>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</si>
  <si>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</si>
  <si>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</si>
  <si>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</si>
  <si>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</si>
  <si>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</si>
  <si>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</si>
  <si>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</si>
  <si>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</si>
  <si>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</si>
  <si>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</si>
  <si>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</si>
  <si>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</si>
  <si>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</si>
  <si>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</si>
  <si>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</si>
  <si>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</si>
  <si>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</si>
  <si>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</si>
  <si>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</si>
  <si>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</si>
  <si>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</si>
  <si>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</si>
  <si>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</si>
  <si>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</si>
  <si>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</si>
  <si>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</si>
  <si>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</si>
  <si>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</si>
  <si>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</si>
  <si>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</si>
  <si>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</si>
  <si>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</si>
  <si>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</si>
  <si>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</si>
  <si>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</si>
  <si>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</si>
  <si>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</si>
  <si>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</si>
  <si>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</si>
  <si>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</si>
  <si>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</si>
  <si>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</si>
  <si>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</si>
  <si>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</si>
  <si>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</si>
  <si>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</si>
  <si>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</si>
  <si>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</si>
  <si>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</si>
  <si>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</si>
  <si>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</si>
  <si>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</si>
  <si>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</si>
  <si>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</si>
  <si>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</si>
  <si>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</si>
  <si>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</si>
  <si>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</si>
  <si>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</si>
  <si>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</si>
  <si>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</si>
  <si>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</si>
  <si>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</si>
  <si>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</si>
  <si>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</si>
  <si>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</si>
  <si>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</si>
  <si>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</si>
  <si>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</si>
  <si>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</si>
  <si>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</si>
  <si>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</si>
  <si>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</si>
  <si>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</si>
  <si>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</si>
  <si>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</si>
  <si>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</si>
  <si>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</si>
  <si>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</si>
  <si>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</si>
  <si>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</si>
  <si>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</si>
  <si>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</si>
  <si>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</si>
  <si>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</si>
  <si>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</si>
  <si>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</si>
  <si>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</si>
  <si>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</si>
  <si>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</si>
  <si>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</si>
  <si>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</si>
  <si>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</si>
  <si>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</si>
  <si>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</si>
  <si>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</si>
  <si>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</si>
  <si>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</si>
  <si>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</si>
  <si>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</si>
  <si>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</si>
  <si>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</si>
  <si>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</si>
  <si>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</si>
  <si>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</si>
  <si>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</si>
  <si>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</si>
  <si>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</si>
  <si>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</si>
  <si>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</si>
  <si>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</si>
  <si>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</si>
  <si>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</si>
  <si>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</si>
  <si>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</si>
  <si>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</si>
  <si>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</si>
  <si>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</si>
  <si>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</si>
  <si>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</si>
  <si>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</si>
  <si>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</si>
  <si>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</si>
  <si>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</si>
  <si>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</si>
  <si>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</si>
  <si>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</si>
  <si>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</si>
  <si>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</si>
  <si>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</si>
  <si>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</si>
  <si>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</si>
  <si>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</si>
  <si>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</si>
  <si>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</si>
  <si>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</si>
  <si>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</si>
  <si>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</si>
  <si>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</si>
  <si>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</si>
  <si>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</si>
  <si>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</si>
  <si>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</si>
  <si>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</si>
  <si>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</si>
  <si>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</si>
  <si>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</si>
  <si>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</si>
  <si>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</si>
  <si>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</si>
  <si>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</si>
  <si>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</si>
  <si>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</si>
  <si>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</si>
  <si>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</si>
  <si>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</si>
  <si>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</si>
  <si>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</si>
  <si>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</si>
  <si>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</si>
  <si>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</si>
  <si>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</si>
  <si>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</si>
  <si>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</si>
  <si>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</si>
  <si>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</si>
  <si>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</si>
  <si>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</si>
  <si>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</si>
  <si>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</si>
  <si>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</si>
  <si>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</si>
  <si>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</si>
  <si>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</si>
  <si>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</si>
  <si>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</si>
  <si>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</si>
  <si>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</si>
  <si>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</si>
  <si>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</si>
  <si>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</si>
  <si>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</si>
  <si>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</si>
  <si>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</si>
  <si>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</si>
  <si>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</si>
  <si>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</si>
  <si>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</si>
  <si>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</si>
  <si>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</si>
  <si>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</si>
  <si>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</si>
  <si>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</si>
  <si>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</si>
  <si>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</si>
  <si>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</si>
  <si>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</si>
  <si>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</si>
  <si>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</si>
  <si>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</si>
  <si>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</si>
  <si>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</si>
  <si>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</si>
  <si>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</si>
  <si>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</si>
  <si>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</si>
  <si>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</si>
  <si>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</si>
  <si>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</si>
  <si>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</si>
  <si>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</si>
  <si>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</si>
  <si>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</si>
  <si>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</si>
  <si>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</si>
  <si>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</si>
  <si>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</si>
  <si>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</si>
  <si>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</si>
  <si>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</si>
  <si>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</si>
  <si>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</si>
  <si>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</si>
  <si>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</si>
  <si>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</si>
  <si>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</si>
  <si>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</si>
  <si>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</si>
  <si>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</si>
  <si>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</si>
  <si>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</si>
  <si>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</si>
  <si>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</si>
  <si>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</si>
  <si>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</si>
  <si>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</si>
  <si>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</si>
  <si>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</si>
  <si>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</si>
  <si>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</si>
  <si>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</si>
  <si>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</si>
  <si>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</si>
  <si>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</si>
  <si>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</si>
  <si>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</si>
  <si>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</si>
  <si>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</si>
  <si>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</si>
  <si>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</si>
  <si>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</si>
  <si>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</si>
  <si>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</si>
  <si>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</si>
  <si>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</si>
  <si>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</si>
  <si>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</si>
  <si>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</si>
  <si>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</si>
  <si>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</si>
  <si>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</si>
  <si>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</si>
  <si>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</si>
  <si>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</si>
  <si>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</si>
  <si>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</si>
  <si>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</si>
  <si>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</si>
  <si>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</si>
  <si>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</si>
  <si>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</si>
  <si>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</si>
  <si>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</si>
  <si>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</si>
  <si>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</si>
  <si>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</si>
  <si>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</si>
  <si>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</si>
  <si>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</si>
  <si>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</si>
  <si>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</si>
  <si>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</si>
  <si>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</si>
  <si>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</si>
  <si>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</si>
  <si>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</si>
  <si>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</si>
  <si>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</si>
  <si>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</si>
  <si>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</si>
  <si>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</si>
  <si>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</si>
  <si>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</si>
  <si>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</si>
  <si>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</si>
  <si>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</si>
  <si>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</si>
  <si>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</si>
  <si>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</si>
  <si>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</si>
  <si>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</si>
  <si>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</si>
  <si>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</si>
  <si>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</si>
  <si>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</si>
  <si>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</si>
  <si>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</si>
  <si>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</si>
  <si>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</si>
  <si>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</si>
  <si>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</si>
  <si>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</si>
  <si>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</si>
  <si>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</si>
  <si>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</si>
  <si>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</si>
  <si>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</si>
  <si>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</si>
  <si>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</si>
  <si>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</si>
  <si>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</si>
  <si>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</si>
  <si>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</si>
  <si>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</si>
  <si>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</si>
  <si>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</si>
  <si>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</si>
  <si>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</si>
  <si>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</si>
  <si>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</si>
  <si>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</si>
  <si>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</si>
  <si>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</si>
  <si>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</si>
  <si>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</si>
  <si>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</si>
  <si>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</si>
  <si>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</si>
  <si>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</si>
  <si>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</si>
  <si>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</si>
  <si>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</si>
  <si>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</si>
  <si>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</si>
  <si>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</si>
  <si>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</si>
  <si>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</si>
  <si>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</si>
  <si>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</si>
  <si>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</si>
  <si>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</si>
  <si>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</si>
  <si>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</si>
  <si>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</si>
  <si>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</si>
  <si>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</si>
  <si>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</si>
  <si>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</si>
  <si>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</si>
  <si>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</si>
  <si>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</si>
  <si>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</si>
  <si>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</si>
  <si>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</si>
  <si>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</si>
  <si>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</si>
  <si>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</si>
  <si>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</si>
  <si>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</si>
  <si>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</si>
  <si>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</si>
  <si>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</si>
  <si>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</si>
  <si>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</si>
  <si>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</si>
  <si>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</si>
  <si>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</si>
  <si>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</si>
  <si>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</si>
  <si>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</si>
  <si>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</si>
  <si>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</si>
  <si>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</si>
  <si>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</si>
  <si>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</si>
  <si>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</si>
  <si>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</si>
  <si>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</si>
  <si>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</si>
  <si>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</si>
  <si>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</si>
  <si>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</si>
  <si>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</si>
  <si>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</si>
  <si>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</si>
  <si>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</si>
  <si>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</si>
  <si>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</si>
  <si>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</si>
  <si>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</si>
  <si>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</si>
  <si>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</si>
  <si>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</si>
  <si>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</si>
  <si>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</si>
  <si>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</si>
  <si>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</si>
  <si>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</si>
  <si>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</si>
  <si>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</si>
  <si>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</si>
  <si>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</si>
  <si>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</si>
  <si>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</si>
  <si>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</si>
  <si>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</si>
  <si>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</si>
  <si>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</si>
  <si>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</si>
  <si>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</si>
  <si>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</si>
  <si>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</si>
  <si>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</si>
  <si>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</si>
  <si>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</si>
  <si>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</si>
  <si>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</si>
  <si>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</si>
  <si>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</si>
  <si>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</si>
  <si>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</si>
  <si>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</si>
  <si>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</si>
  <si>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</si>
  <si>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</si>
  <si>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</si>
  <si>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</si>
  <si>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</si>
  <si>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</si>
  <si>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</si>
  <si>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</si>
  <si>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</si>
  <si>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</si>
  <si>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</si>
  <si>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</si>
  <si>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</si>
  <si>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</si>
  <si>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</si>
  <si>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</si>
  <si>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</si>
  <si>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</si>
  <si>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</si>
  <si>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</si>
  <si>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</si>
  <si>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</si>
  <si>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</si>
  <si>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</si>
  <si>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</si>
  <si>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</si>
  <si>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</si>
  <si>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</si>
  <si>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</si>
  <si>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</si>
  <si>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</si>
  <si>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</si>
  <si>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</si>
  <si>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</si>
  <si>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</si>
  <si>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</si>
  <si>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</si>
  <si>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</si>
  <si>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</si>
  <si>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</si>
  <si>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</si>
  <si>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</si>
  <si>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</si>
  <si>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</si>
  <si>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</si>
  <si>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</si>
  <si>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</si>
  <si>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</si>
  <si>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</si>
  <si>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</si>
  <si>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</si>
  <si>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</si>
  <si>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</si>
  <si>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</si>
  <si>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</si>
  <si>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</si>
  <si>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</si>
  <si>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</si>
  <si>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</si>
  <si>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</si>
  <si>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</si>
  <si>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</si>
  <si>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</si>
  <si>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</si>
  <si>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</si>
  <si>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</si>
  <si>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</si>
  <si>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</si>
  <si>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</si>
  <si>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</si>
  <si>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</si>
  <si>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</si>
  <si>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</si>
  <si>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</si>
  <si>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</si>
  <si>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</si>
  <si>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</si>
  <si>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</si>
  <si>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</si>
  <si>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</si>
  <si>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</si>
  <si>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</si>
  <si>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</si>
  <si>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</si>
  <si>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</si>
  <si>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</si>
  <si>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</si>
  <si>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</si>
  <si>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</si>
  <si>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</si>
  <si>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</si>
  <si>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</si>
  <si>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</si>
  <si>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</si>
  <si>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</si>
  <si>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</si>
  <si>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</si>
  <si>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</si>
  <si>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</si>
  <si>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</si>
  <si>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</si>
  <si>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</si>
  <si>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</si>
  <si>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</si>
  <si>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</si>
  <si>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</si>
  <si>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</si>
  <si>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</si>
  <si>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</si>
  <si>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</si>
  <si>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</si>
  <si>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</si>
  <si>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</si>
  <si>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</si>
  <si>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</si>
  <si>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</si>
  <si>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</si>
  <si>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</si>
  <si>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</si>
  <si>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</si>
  <si>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</si>
  <si>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</si>
  <si>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</si>
  <si>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</si>
  <si>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</si>
  <si>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</si>
  <si>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</si>
  <si>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</si>
  <si>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</si>
  <si>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</si>
  <si>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</si>
  <si>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</si>
  <si>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</si>
  <si>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</si>
  <si>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</si>
  <si>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</si>
  <si>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</si>
  <si>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</si>
  <si>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</si>
  <si>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</si>
  <si>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</si>
  <si>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</si>
  <si>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</si>
  <si>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</si>
  <si>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</si>
  <si>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</si>
  <si>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</si>
  <si>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</si>
  <si>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</si>
  <si>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</si>
  <si>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</si>
  <si>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</si>
  <si>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</si>
  <si>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</si>
  <si>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</si>
  <si>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</si>
  <si>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</si>
  <si>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</si>
  <si>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</si>
  <si>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</si>
  <si>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</si>
  <si>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</si>
  <si>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</si>
  <si>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</si>
  <si>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</si>
  <si>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</si>
  <si>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</si>
  <si>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</si>
  <si>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</si>
  <si>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</si>
  <si>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</si>
  <si>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</si>
  <si>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</si>
  <si>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</si>
  <si>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</si>
  <si>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</si>
  <si>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</si>
  <si>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</si>
  <si>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</si>
  <si>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</si>
  <si>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</si>
  <si>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</si>
  <si>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</si>
  <si>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</si>
  <si>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</si>
  <si>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</si>
  <si>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</si>
  <si>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</si>
  <si>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</si>
  <si>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</si>
  <si>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</si>
  <si>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</si>
  <si>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</si>
  <si>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</si>
  <si>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</si>
  <si>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</si>
  <si>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</si>
  <si>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</si>
  <si>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</si>
  <si>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</si>
  <si>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</si>
  <si>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</si>
  <si>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</si>
  <si>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</si>
  <si>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</si>
  <si>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</si>
  <si>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</si>
  <si>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</si>
  <si>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</si>
  <si>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</si>
  <si>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</si>
  <si>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</si>
  <si>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</si>
  <si>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</si>
  <si>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</si>
  <si>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</si>
  <si>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</si>
  <si>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</si>
  <si>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</si>
  <si>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</si>
  <si>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</si>
  <si>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</si>
  <si>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</si>
  <si>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</si>
  <si>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</si>
  <si>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</si>
  <si>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</si>
  <si>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</si>
  <si>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</si>
  <si>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</si>
  <si>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</si>
  <si>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</si>
  <si>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</si>
  <si>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</si>
  <si>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</si>
  <si>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</si>
  <si>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</si>
  <si>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</si>
  <si>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</si>
  <si>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</si>
  <si>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</si>
  <si>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</si>
  <si>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</si>
  <si>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</si>
  <si>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</si>
  <si>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</si>
  <si>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</si>
  <si>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</si>
  <si>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</si>
  <si>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</si>
  <si>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</si>
  <si>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</si>
  <si>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</si>
  <si>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</si>
  <si>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</si>
  <si>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</si>
  <si>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</si>
  <si>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</si>
  <si>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</si>
  <si>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</si>
  <si>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</si>
  <si>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</si>
  <si>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</si>
  <si>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</si>
  <si>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</si>
  <si>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</si>
  <si>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</si>
  <si>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</si>
  <si>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</si>
  <si>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</si>
  <si>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</si>
  <si>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</si>
  <si>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</si>
  <si>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</si>
  <si>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</si>
  <si>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</si>
  <si>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</si>
  <si>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</si>
  <si>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</si>
  <si>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</si>
  <si>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</si>
  <si>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</si>
  <si>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</si>
  <si>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</si>
  <si>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</si>
  <si>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</si>
  <si>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</si>
  <si>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</si>
  <si>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</si>
  <si>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</si>
  <si>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</si>
  <si>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</si>
  <si>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</si>
  <si>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</si>
  <si>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</si>
  <si>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</si>
  <si>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</si>
  <si>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</si>
  <si>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</si>
  <si>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</si>
  <si>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</si>
  <si>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</si>
  <si>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</si>
  <si>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</si>
  <si>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</si>
  <si>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</si>
  <si>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</si>
  <si>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</si>
  <si>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</si>
  <si>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</si>
  <si>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</si>
  <si>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</si>
  <si>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</si>
  <si>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</si>
  <si>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</si>
  <si>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</si>
  <si>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</si>
  <si>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</si>
  <si>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</si>
  <si>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</si>
  <si>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</si>
  <si>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</si>
  <si>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</si>
  <si>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</si>
  <si>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</si>
  <si>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</si>
  <si>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</si>
  <si>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</si>
  <si>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</si>
  <si>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</si>
  <si>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</si>
  <si>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</si>
  <si>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</si>
  <si>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</si>
  <si>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</si>
  <si>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</si>
  <si>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</si>
  <si>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</si>
  <si>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</si>
  <si>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</si>
  <si>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</si>
  <si>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</si>
  <si>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</si>
  <si>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</si>
  <si>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</si>
  <si>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</si>
  <si>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</si>
  <si>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</si>
  <si>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</si>
  <si>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</si>
  <si>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</si>
  <si>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</si>
  <si>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</si>
  <si>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</si>
  <si>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</si>
  <si>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</si>
  <si>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</si>
  <si>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</si>
  <si>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</si>
  <si>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</si>
  <si>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</si>
  <si>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</si>
  <si>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</si>
  <si>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</si>
  <si>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</si>
  <si>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</si>
  <si>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</si>
  <si>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</si>
  <si>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</si>
  <si>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</si>
  <si>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</si>
  <si>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</si>
  <si>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</si>
  <si>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</si>
  <si>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</si>
  <si>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</si>
  <si>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</si>
  <si>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</si>
  <si>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</si>
  <si>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</si>
  <si>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</si>
  <si>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</si>
  <si>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</si>
  <si>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</si>
  <si>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</si>
  <si>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</si>
  <si>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</si>
  <si>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</si>
  <si>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</si>
  <si>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</si>
  <si>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</si>
  <si>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</si>
  <si>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</si>
  <si>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</si>
  <si>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</si>
  <si>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</si>
  <si>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</si>
  <si>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</si>
  <si>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</si>
  <si>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</si>
  <si>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</si>
  <si>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</si>
  <si>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</si>
  <si>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</si>
  <si>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</si>
  <si>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</si>
  <si>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</si>
  <si>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</si>
  <si>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</si>
  <si>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</si>
  <si>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</si>
  <si>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</si>
  <si>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</si>
  <si>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</si>
  <si>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</si>
  <si>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</si>
  <si>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</si>
  <si>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</si>
  <si>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</si>
  <si>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</si>
  <si>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</si>
  <si>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</si>
  <si>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</si>
  <si>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</si>
  <si>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</si>
  <si>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</si>
  <si>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</si>
  <si>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</si>
  <si>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</si>
  <si>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</si>
  <si>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</si>
  <si>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</si>
  <si>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</si>
  <si>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</si>
  <si>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</si>
  <si>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</si>
  <si>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</si>
  <si>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</si>
  <si>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</si>
  <si>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</si>
  <si>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</si>
  <si>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</si>
  <si>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</si>
  <si>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</si>
  <si>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</si>
  <si>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</si>
  <si>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</si>
  <si>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</si>
  <si>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</si>
  <si>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</si>
  <si>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</si>
  <si>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</si>
  <si>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</si>
  <si>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</si>
  <si>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</si>
  <si>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</si>
  <si>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</si>
  <si>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</si>
  <si>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</si>
  <si>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</si>
  <si>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</si>
  <si>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</si>
  <si>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</si>
  <si>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</si>
  <si>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</si>
  <si>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</si>
  <si>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</si>
  <si>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</si>
  <si>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</si>
  <si>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</si>
  <si>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</si>
  <si>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</si>
  <si>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</si>
  <si>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</si>
  <si>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</si>
  <si>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</si>
  <si>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</si>
  <si>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</si>
  <si>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</si>
  <si>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</si>
  <si>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</si>
  <si>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</si>
  <si>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</si>
  <si>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</si>
  <si>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</si>
  <si>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</si>
  <si>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</si>
  <si>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</si>
  <si>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</si>
  <si>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</si>
  <si>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</si>
  <si>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</si>
  <si>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</si>
  <si>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</si>
  <si>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</si>
  <si>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</si>
  <si>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</si>
  <si>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</si>
  <si>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</si>
  <si>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</si>
  <si>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</si>
  <si>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</si>
  <si>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</si>
  <si>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</si>
  <si>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</si>
  <si>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</si>
  <si>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</si>
  <si>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</si>
  <si>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</si>
  <si>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</si>
  <si>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</si>
  <si>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</si>
  <si>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</si>
  <si>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</si>
  <si>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</si>
  <si>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</si>
  <si>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</si>
  <si>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</si>
  <si>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</si>
  <si>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</si>
  <si>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</si>
  <si>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</si>
  <si>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</si>
  <si>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</si>
  <si>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</si>
  <si>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</si>
  <si>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</si>
  <si>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</si>
  <si>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</si>
  <si>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</si>
  <si>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</si>
  <si>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</si>
  <si>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</si>
  <si>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</si>
  <si>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</si>
  <si>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</si>
  <si>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</si>
  <si>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</si>
  <si>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</si>
  <si>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</si>
  <si>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</si>
  <si>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</si>
  <si>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</si>
  <si>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</si>
  <si>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</si>
  <si>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</si>
  <si>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</si>
  <si>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</si>
  <si>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</si>
  <si>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</si>
  <si>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</si>
  <si>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</si>
  <si>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</si>
  <si>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</si>
  <si>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</si>
  <si>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</si>
  <si>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</si>
  <si>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</si>
  <si>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</si>
  <si>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</si>
  <si>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</si>
  <si>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</si>
  <si>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</si>
  <si>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</si>
  <si>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</si>
  <si>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</si>
  <si>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</si>
  <si>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</si>
  <si>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</si>
  <si>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</si>
  <si>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</si>
  <si>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</si>
  <si>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</si>
  <si>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</si>
  <si>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</si>
  <si>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</si>
  <si>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</si>
  <si>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</si>
  <si>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</si>
  <si>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</si>
  <si>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</si>
  <si>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</si>
  <si>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</si>
  <si>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</si>
  <si>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</si>
  <si>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</si>
  <si>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</si>
  <si>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</si>
  <si>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</si>
  <si>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</si>
  <si>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</si>
  <si>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</si>
  <si>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</si>
  <si>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</si>
  <si>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</si>
  <si>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</si>
  <si>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</si>
  <si>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</si>
  <si>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</si>
  <si>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</si>
  <si>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</si>
  <si>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</si>
  <si>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</si>
  <si>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</si>
  <si>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</si>
  <si>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</si>
  <si>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</si>
  <si>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</si>
  <si>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</si>
  <si>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</si>
  <si>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</si>
  <si>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</si>
  <si>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</si>
  <si>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</si>
  <si>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</si>
  <si>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</si>
  <si>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</si>
  <si>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</si>
  <si>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</si>
  <si>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</si>
  <si>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</si>
  <si>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</si>
  <si>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</si>
  <si>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</si>
  <si>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</si>
  <si>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</si>
  <si>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</si>
  <si>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</si>
  <si>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</si>
  <si>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</si>
  <si>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</si>
  <si>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</si>
  <si>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</si>
  <si>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</si>
  <si>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</si>
  <si>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</si>
  <si>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</si>
  <si>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</si>
  <si>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</si>
  <si>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</si>
  <si>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</si>
  <si>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</si>
  <si>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</si>
  <si>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</si>
  <si>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</si>
  <si>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</si>
  <si>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</si>
  <si>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</si>
  <si>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</si>
  <si>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</si>
  <si>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</si>
  <si>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</si>
  <si>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</si>
  <si>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</si>
  <si>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</si>
  <si>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</si>
  <si>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</si>
  <si>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</si>
  <si>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</si>
  <si>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</si>
  <si>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</si>
  <si>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</si>
  <si>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</si>
  <si>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</si>
  <si>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</si>
  <si>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</si>
  <si>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</si>
  <si>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</si>
  <si>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</si>
  <si>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</si>
  <si>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</si>
  <si>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</si>
  <si>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</si>
  <si>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</si>
  <si>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</si>
  <si>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</si>
  <si>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</si>
  <si>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</si>
  <si>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</si>
  <si>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</si>
  <si>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</si>
  <si>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</si>
  <si>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</si>
  <si>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</si>
  <si>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</si>
  <si>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</si>
  <si>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</si>
  <si>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</si>
  <si>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</si>
  <si>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</si>
  <si>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</si>
  <si>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</si>
  <si>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</si>
  <si>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</si>
  <si>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</si>
  <si>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</si>
  <si>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</si>
  <si>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</si>
  <si>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</si>
  <si>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</si>
  <si>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</si>
  <si>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</si>
  <si>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</si>
  <si>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</si>
  <si>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</si>
  <si>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</si>
  <si>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</si>
  <si>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</si>
  <si>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</si>
  <si>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</si>
  <si>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</si>
  <si>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</si>
  <si>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</si>
  <si>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</si>
  <si>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</si>
  <si>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</si>
  <si>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</si>
  <si>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</si>
  <si>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</si>
  <si>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</si>
  <si>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</si>
  <si>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</si>
  <si>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</si>
  <si>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</si>
  <si>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</si>
  <si>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</si>
  <si>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</si>
  <si>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</si>
  <si>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</si>
  <si>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</si>
  <si>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</si>
  <si>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</si>
  <si>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</si>
  <si>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</si>
  <si>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</si>
  <si>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</si>
  <si>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</si>
  <si>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</si>
  <si>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</si>
  <si>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</si>
  <si>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</si>
  <si>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</si>
  <si>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</si>
  <si>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</si>
  <si>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</si>
  <si>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</si>
  <si>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</si>
  <si>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</si>
  <si>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</si>
  <si>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</si>
  <si>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</si>
  <si>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</si>
  <si>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</si>
  <si>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</si>
  <si>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</si>
  <si>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</si>
  <si>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</si>
  <si>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</si>
  <si>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</si>
  <si>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</si>
  <si>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</si>
  <si>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</si>
  <si>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</si>
  <si>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</si>
  <si>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</si>
  <si>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</si>
  <si>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</si>
  <si>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</si>
  <si>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</si>
  <si>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</si>
  <si>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</si>
  <si>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</si>
  <si>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</si>
  <si>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</si>
  <si>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</si>
  <si>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</si>
  <si>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</si>
  <si>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</si>
  <si>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</si>
  <si>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</si>
  <si>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</si>
  <si>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</si>
  <si>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</si>
  <si>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</si>
  <si>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</si>
  <si>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</si>
  <si>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</si>
  <si>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</si>
  <si>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</si>
  <si>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</si>
  <si>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</si>
  <si>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</si>
  <si>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</si>
  <si>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</si>
  <si>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</si>
  <si>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</si>
  <si>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</si>
  <si>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</si>
  <si>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</si>
  <si>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</si>
  <si>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</si>
  <si>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</si>
  <si>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</si>
  <si>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</si>
  <si>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</si>
  <si>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</si>
  <si>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</si>
  <si>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</si>
  <si>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</si>
  <si>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</si>
  <si>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</si>
  <si>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</si>
  <si>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</si>
  <si>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</si>
  <si>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</si>
  <si>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</si>
  <si>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</si>
  <si>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</si>
  <si>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</si>
  <si>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</si>
  <si>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</si>
  <si>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</si>
  <si>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</si>
  <si>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</si>
  <si>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</si>
  <si>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</si>
  <si>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</si>
  <si>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</si>
  <si>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</si>
  <si>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</si>
  <si>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</si>
  <si>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</si>
  <si>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</si>
  <si>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</si>
  <si>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</si>
  <si>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</si>
  <si>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</si>
  <si>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</si>
  <si>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</si>
  <si>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</si>
  <si>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</si>
  <si>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</si>
  <si>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</si>
  <si>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</si>
  <si>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</si>
  <si>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</si>
  <si>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</si>
  <si>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</si>
  <si>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</si>
  <si>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</si>
  <si>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</si>
  <si>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</si>
  <si>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</si>
  <si>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</si>
  <si>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</si>
  <si>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</si>
  <si>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</si>
  <si>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</si>
  <si>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</si>
  <si>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</si>
  <si>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</si>
  <si>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</si>
  <si>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</si>
  <si>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</si>
  <si>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</si>
  <si>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</si>
  <si>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</si>
  <si>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</si>
  <si>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</si>
  <si>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</si>
  <si>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</si>
  <si>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</si>
  <si>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</si>
  <si>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</si>
  <si>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</si>
  <si>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</si>
  <si>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</si>
  <si>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</si>
  <si>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</si>
  <si>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</si>
  <si>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</si>
  <si>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</si>
  <si>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</si>
  <si>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</si>
  <si>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</si>
  <si>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</si>
  <si>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</si>
  <si>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</si>
  <si>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</si>
  <si>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</si>
  <si>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</si>
  <si>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</si>
  <si>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</si>
  <si>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</si>
  <si>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</si>
  <si>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</si>
  <si>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</si>
  <si>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</si>
  <si>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</si>
  <si>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</si>
  <si>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</si>
  <si>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</si>
  <si>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</si>
  <si>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</si>
  <si>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</si>
  <si>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</si>
  <si>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</si>
  <si>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</si>
  <si>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</si>
  <si>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</si>
  <si>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</si>
  <si>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</si>
  <si>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</si>
  <si>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</si>
  <si>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</si>
  <si>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</si>
  <si>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</si>
  <si>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</si>
  <si>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</si>
  <si>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</si>
  <si>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</si>
  <si>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</si>
  <si>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</si>
  <si>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</si>
  <si>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</si>
  <si>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</si>
  <si>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</si>
  <si>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</si>
  <si>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</si>
  <si>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</si>
  <si>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</si>
  <si>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</si>
  <si>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</si>
  <si>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</si>
  <si>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</si>
  <si>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</si>
  <si>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</si>
  <si>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</si>
  <si>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</si>
  <si>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</si>
  <si>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</si>
  <si>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</si>
  <si>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</si>
  <si>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</si>
  <si>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</si>
  <si>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</si>
  <si>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</si>
  <si>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</si>
  <si>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</si>
  <si>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</si>
  <si>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</si>
  <si>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</si>
  <si>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</si>
  <si>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</si>
  <si>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</si>
  <si>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</si>
  <si>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</si>
  <si>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</si>
  <si>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</si>
  <si>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</si>
  <si>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</si>
  <si>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</si>
  <si>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</si>
  <si>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</si>
  <si>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</si>
  <si>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</si>
  <si>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</si>
  <si>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</si>
  <si>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</si>
  <si>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</si>
  <si>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</si>
  <si>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</si>
  <si>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</si>
  <si>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</si>
  <si>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</si>
  <si>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</si>
  <si>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</si>
  <si>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</si>
  <si>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</si>
  <si>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</si>
  <si>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</si>
  <si>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</si>
  <si>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</si>
  <si>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</si>
  <si>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</si>
  <si>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</si>
  <si>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</si>
  <si>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</si>
  <si>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</si>
  <si>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</si>
  <si>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</si>
  <si>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</si>
  <si>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</si>
  <si>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</si>
  <si>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</si>
  <si>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</si>
  <si>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</si>
  <si>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</si>
  <si>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</si>
  <si>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</si>
  <si>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</si>
  <si>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</si>
  <si>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</si>
  <si>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</si>
  <si>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</si>
  <si>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</si>
  <si>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</si>
  <si>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</si>
  <si>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</si>
  <si>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</si>
  <si>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</si>
  <si>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</si>
  <si>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</si>
  <si>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</si>
  <si>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</si>
  <si>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</si>
  <si>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</si>
  <si>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</si>
  <si>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</si>
  <si>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</si>
  <si>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</si>
  <si>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</si>
  <si>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</si>
  <si>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</si>
  <si>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</si>
  <si>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</si>
  <si>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</si>
  <si>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</si>
  <si>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</si>
  <si>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</si>
  <si>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</si>
  <si>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</si>
  <si>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</si>
  <si>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</si>
  <si>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</si>
  <si>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</si>
  <si>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</si>
  <si>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</si>
  <si>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</si>
  <si>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</si>
  <si>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</si>
  <si>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</si>
  <si>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</si>
  <si>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</si>
  <si>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</si>
  <si>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</si>
  <si>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</si>
  <si>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</si>
  <si>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</si>
  <si>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</si>
  <si>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</si>
  <si>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</si>
  <si>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</si>
  <si>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</si>
  <si>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</si>
  <si>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</si>
  <si>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</si>
  <si>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</si>
  <si>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</si>
  <si>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</si>
  <si>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</si>
  <si>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</si>
  <si>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</si>
  <si>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</si>
  <si>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</si>
  <si>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</si>
  <si>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</si>
  <si>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</si>
  <si>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</si>
  <si>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</si>
  <si>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</si>
  <si>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</si>
  <si>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</si>
  <si>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</si>
  <si>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</si>
  <si>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</si>
  <si>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</si>
  <si>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</si>
  <si>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</si>
  <si>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</si>
  <si>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</si>
  <si>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</si>
  <si>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</si>
  <si>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</si>
  <si>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</si>
  <si>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</si>
  <si>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</si>
  <si>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</si>
  <si>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</si>
  <si>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</si>
  <si>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</si>
  <si>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</si>
  <si>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</si>
  <si>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</si>
  <si>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</si>
  <si>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</si>
  <si>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</si>
  <si>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</si>
  <si>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</si>
  <si>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</si>
  <si>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</si>
  <si>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</si>
  <si>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</si>
  <si>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</si>
  <si>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</si>
  <si>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</si>
  <si>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</si>
  <si>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</si>
  <si>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</si>
  <si>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</si>
  <si>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</si>
  <si>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</si>
  <si>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</si>
  <si>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</si>
  <si>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</si>
  <si>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</si>
  <si>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</si>
  <si>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</si>
  <si>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</si>
  <si>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</si>
  <si>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</si>
  <si>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</si>
  <si>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</si>
  <si>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</si>
  <si>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</si>
  <si>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</si>
  <si>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</si>
  <si>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</si>
  <si>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</si>
  <si>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</si>
  <si>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</si>
  <si>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</si>
  <si>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</si>
  <si>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</si>
  <si>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</si>
  <si>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</si>
  <si>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</si>
  <si>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</si>
  <si>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</si>
  <si>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</si>
  <si>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</si>
  <si>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</si>
  <si>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</si>
  <si>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</si>
  <si>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</si>
  <si>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</si>
  <si>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</si>
  <si>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</si>
  <si>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</si>
  <si>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</si>
  <si>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</si>
  <si>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</si>
  <si>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</si>
  <si>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</si>
  <si>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</si>
  <si>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</si>
  <si>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</si>
  <si>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</si>
  <si>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</si>
  <si>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</si>
  <si>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</si>
  <si>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</si>
  <si>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</si>
  <si>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</si>
  <si>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</si>
  <si>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</si>
  <si>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</si>
  <si>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</si>
  <si>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</si>
  <si>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</si>
  <si>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</si>
  <si>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</si>
  <si>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</si>
  <si>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</si>
  <si>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</si>
  <si>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</si>
  <si>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</si>
  <si>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</si>
  <si>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</si>
  <si>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</si>
  <si>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</si>
  <si>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</si>
  <si>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</si>
  <si>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</si>
  <si>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</si>
  <si>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</si>
  <si>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</si>
  <si>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</si>
  <si>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</si>
  <si>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</si>
  <si>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</si>
  <si>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</si>
  <si>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</si>
  <si>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</si>
  <si>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</si>
  <si>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</si>
  <si>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</si>
  <si>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</si>
  <si>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</si>
  <si>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</si>
  <si>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</si>
  <si>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</si>
  <si>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</si>
  <si>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</si>
  <si>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</si>
  <si>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</si>
  <si>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</si>
  <si>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</si>
  <si>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</si>
  <si>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</si>
  <si>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</si>
  <si>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</si>
  <si>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</si>
  <si>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</si>
  <si>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</si>
  <si>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</si>
  <si>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</si>
  <si>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</si>
  <si>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</si>
  <si>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</si>
  <si>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</si>
  <si>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</si>
  <si>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</si>
  <si>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</si>
  <si>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</si>
  <si>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</si>
  <si>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</si>
  <si>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</si>
  <si>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</si>
  <si>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</si>
  <si>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</si>
  <si>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</si>
  <si>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</si>
  <si>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</si>
  <si>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</si>
  <si>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</si>
  <si>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</si>
  <si>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</si>
  <si>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</si>
  <si>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</si>
  <si>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</si>
  <si>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</si>
  <si>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</si>
  <si>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</si>
  <si>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</si>
  <si>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</si>
  <si>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</si>
  <si>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</si>
  <si>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</si>
  <si>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</si>
  <si>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</si>
  <si>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</si>
  <si>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</si>
  <si>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</si>
  <si>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</si>
  <si>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</si>
  <si>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</si>
  <si>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</si>
  <si>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</si>
  <si>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</si>
  <si>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</si>
  <si>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</si>
  <si>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</si>
  <si>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</si>
  <si>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</si>
  <si>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</si>
  <si>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</si>
  <si>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</si>
  <si>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</si>
  <si>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</si>
  <si>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</si>
  <si>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</si>
  <si>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</si>
  <si>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</si>
  <si>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</si>
  <si>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</si>
  <si>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</si>
  <si>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</si>
  <si>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</si>
  <si>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</si>
  <si>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</si>
  <si>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</si>
  <si>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</si>
  <si>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</si>
  <si>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</si>
  <si>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</si>
  <si>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</si>
  <si>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</si>
  <si>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</si>
  <si>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</si>
  <si>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</si>
  <si>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</si>
  <si>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</si>
  <si>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</si>
  <si>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</si>
  <si>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</si>
  <si>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</si>
  <si>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</si>
  <si>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</si>
  <si>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</si>
  <si>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</si>
  <si>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</si>
  <si>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</si>
  <si>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</si>
  <si>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</si>
  <si>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</si>
  <si>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</si>
  <si>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</si>
  <si>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</si>
  <si>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</si>
  <si>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</si>
  <si>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</si>
  <si>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</si>
  <si>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</si>
  <si>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</si>
  <si>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</si>
  <si>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</si>
  <si>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</si>
  <si>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</si>
  <si>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</si>
  <si>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</si>
  <si>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</si>
  <si>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</si>
  <si>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</si>
  <si>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</si>
  <si>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</si>
  <si>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</si>
  <si>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</si>
  <si>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</si>
  <si>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</si>
  <si>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</si>
  <si>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</si>
  <si>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</si>
  <si>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</si>
  <si>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</si>
  <si>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</si>
  <si>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</si>
  <si>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</si>
  <si>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</si>
  <si>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</si>
  <si>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</si>
  <si>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</si>
  <si>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</si>
  <si>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</si>
  <si>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</si>
  <si>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</si>
  <si>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</si>
  <si>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</si>
  <si>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</si>
  <si>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</si>
  <si>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</si>
  <si>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</si>
  <si>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</si>
  <si>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</si>
  <si>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</si>
  <si>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</si>
  <si>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</si>
  <si>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</si>
  <si>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</si>
  <si>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</si>
  <si>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</si>
  <si>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</si>
  <si>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</si>
  <si>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</si>
  <si>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</si>
  <si>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</si>
  <si>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</si>
  <si>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</si>
  <si>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</si>
  <si>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</si>
  <si>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</si>
  <si>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</si>
  <si>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</si>
  <si>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</si>
  <si>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</si>
  <si>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</si>
  <si>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</si>
  <si>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</si>
  <si>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</si>
  <si>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</si>
  <si>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</si>
  <si>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</si>
  <si>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</si>
  <si>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</si>
  <si>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</si>
  <si>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</si>
  <si>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</si>
  <si>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</si>
  <si>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</si>
  <si>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</si>
  <si>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</si>
  <si>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</si>
  <si>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</si>
  <si>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</si>
  <si>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</si>
  <si>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</si>
  <si>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</si>
  <si>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</si>
  <si>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</si>
  <si>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</si>
  <si>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</si>
  <si>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</si>
  <si>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</si>
  <si>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</si>
  <si>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</si>
  <si>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</si>
  <si>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</si>
  <si>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</si>
  <si>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</si>
  <si>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</si>
  <si>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</si>
  <si>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</si>
  <si>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</si>
  <si>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</si>
  <si>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</si>
  <si>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</si>
  <si>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</si>
  <si>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</si>
  <si>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</si>
  <si>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</si>
  <si>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</si>
  <si>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</si>
  <si>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</si>
  <si>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</si>
  <si>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</si>
  <si>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</si>
  <si>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</si>
  <si>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</si>
  <si>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</si>
  <si>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</si>
  <si>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</si>
  <si>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</si>
  <si>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</si>
  <si>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</si>
  <si>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</si>
  <si>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</si>
  <si>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</si>
  <si>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</si>
  <si>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</si>
  <si>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</si>
  <si>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</si>
  <si>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</si>
  <si>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</si>
  <si>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</si>
  <si>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</si>
  <si>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</si>
  <si>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</si>
  <si>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</si>
  <si>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</si>
  <si>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</si>
  <si>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</si>
  <si>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</si>
  <si>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</si>
  <si>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</si>
  <si>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</si>
  <si>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</si>
  <si>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</si>
  <si>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</si>
  <si>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</si>
  <si>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</si>
  <si>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</si>
  <si>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</si>
  <si>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</si>
  <si>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</si>
  <si>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</si>
  <si>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</si>
  <si>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</si>
  <si>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</si>
  <si>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</si>
  <si>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</si>
  <si>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</si>
  <si>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</si>
  <si>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</si>
  <si>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</si>
  <si>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</si>
  <si>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</si>
  <si>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</si>
  <si>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</si>
  <si>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</si>
  <si>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</si>
  <si>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</si>
  <si>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</si>
  <si>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</si>
  <si>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</si>
  <si>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</si>
  <si>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</si>
  <si>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</si>
  <si>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</si>
  <si>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</si>
  <si>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</si>
  <si>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</si>
  <si>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</si>
  <si>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</si>
  <si>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</si>
  <si>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</si>
  <si>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</si>
  <si>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</si>
  <si>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</si>
  <si>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</si>
  <si>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</si>
  <si>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</si>
  <si>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</si>
  <si>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</si>
  <si>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</si>
  <si>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</si>
  <si>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</si>
  <si>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</si>
  <si>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</si>
  <si>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</si>
  <si>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</si>
  <si>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</si>
  <si>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</si>
  <si>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</si>
  <si>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</si>
  <si>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</si>
  <si>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</si>
  <si>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</si>
  <si>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</si>
  <si>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</si>
  <si>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</si>
  <si>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</si>
  <si>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</si>
  <si>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</si>
  <si>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</si>
  <si>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</si>
  <si>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</si>
  <si>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</si>
  <si>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</si>
  <si>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</si>
  <si>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</si>
  <si>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</si>
  <si>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</si>
  <si>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</si>
  <si>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</si>
  <si>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</si>
  <si>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</si>
  <si>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</si>
  <si>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</si>
  <si>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</si>
  <si>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</si>
  <si>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</si>
  <si>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</si>
  <si>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</si>
  <si>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</si>
  <si>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</si>
  <si>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</si>
  <si>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</si>
  <si>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</si>
  <si>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</si>
  <si>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</si>
  <si>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</si>
  <si>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</si>
  <si>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</si>
  <si>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</si>
  <si>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</si>
  <si>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</si>
  <si>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</si>
  <si>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</si>
  <si>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</si>
  <si>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</si>
  <si>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</si>
  <si>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</si>
  <si>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</si>
  <si>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</si>
  <si>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</si>
  <si>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</si>
  <si>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</si>
  <si>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</si>
  <si>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</si>
  <si>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</si>
  <si>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</si>
  <si>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</si>
  <si>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</si>
  <si>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</si>
  <si>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</si>
  <si>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</si>
  <si>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</si>
  <si>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</si>
  <si>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</si>
  <si>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</si>
  <si>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</si>
  <si>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</si>
  <si>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</si>
  <si>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</si>
  <si>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</si>
  <si>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</si>
  <si>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</si>
  <si>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</si>
  <si>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</si>
  <si>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</si>
  <si>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</si>
  <si>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</si>
  <si>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</si>
  <si>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</si>
  <si>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</si>
  <si>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</si>
  <si>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</si>
  <si>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</si>
  <si>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</si>
  <si>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</si>
  <si>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</si>
  <si>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</si>
  <si>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</si>
  <si>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</si>
  <si>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</si>
  <si>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</si>
  <si>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</si>
  <si>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</si>
  <si>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</si>
  <si>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</si>
  <si>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</si>
  <si>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</si>
  <si>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</si>
  <si>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</si>
  <si>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</si>
  <si>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</si>
  <si>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</si>
  <si>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</si>
  <si>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</si>
  <si>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</si>
  <si>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</si>
  <si>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</si>
  <si>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</si>
  <si>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</si>
  <si>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</si>
  <si>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</si>
  <si>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</si>
  <si>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</si>
  <si>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</si>
  <si>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</si>
  <si>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</si>
  <si>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</si>
  <si>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</si>
  <si>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</si>
  <si>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</si>
  <si>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</si>
  <si>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</si>
  <si>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</si>
  <si>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</si>
  <si>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</si>
  <si>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</si>
  <si>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</si>
  <si>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</si>
  <si>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</si>
  <si>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</si>
  <si>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</si>
  <si>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</si>
  <si>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</si>
  <si>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</si>
  <si>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</si>
  <si>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</si>
  <si>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</si>
  <si>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</si>
  <si>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</si>
  <si>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</si>
  <si>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</si>
  <si>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</si>
  <si>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</si>
  <si>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</si>
  <si>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</si>
  <si>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</si>
  <si>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</si>
  <si>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</si>
  <si>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</si>
  <si>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</si>
  <si>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</si>
  <si>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</si>
  <si>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</si>
  <si>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</si>
  <si>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</si>
  <si>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</si>
  <si>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</si>
  <si>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</si>
  <si>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</si>
  <si>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</si>
  <si>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</si>
  <si>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</si>
  <si>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</si>
  <si>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</si>
  <si>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</si>
  <si>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</si>
  <si>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</si>
  <si>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</si>
  <si>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</si>
  <si>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</si>
  <si>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</si>
  <si>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</si>
  <si>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</si>
  <si>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</si>
  <si>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</si>
  <si>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</si>
  <si>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</si>
  <si>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</si>
  <si>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</si>
  <si>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</si>
  <si>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</si>
  <si>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</si>
  <si>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</si>
  <si>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</si>
  <si>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</si>
  <si>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</si>
  <si>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</si>
  <si>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</si>
  <si>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</si>
  <si>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</si>
  <si>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</si>
  <si>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</si>
  <si>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</si>
  <si>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</si>
  <si>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</si>
  <si>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</si>
  <si>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</si>
  <si>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</si>
  <si>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</si>
  <si>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</si>
  <si>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</si>
  <si>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</si>
  <si>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</si>
  <si>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</si>
  <si>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</si>
  <si>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</si>
  <si>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</si>
  <si>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</si>
  <si>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</si>
  <si>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</si>
  <si>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</si>
  <si>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</si>
  <si>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</si>
  <si>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</si>
  <si>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</si>
  <si>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</si>
  <si>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</si>
  <si>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</si>
  <si>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</si>
  <si>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</si>
  <si>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</si>
  <si>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</si>
  <si>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</si>
  <si>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</si>
  <si>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</si>
  <si>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</si>
  <si>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</si>
  <si>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</si>
  <si>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</si>
  <si>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</si>
  <si>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</si>
  <si>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</si>
  <si>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</si>
  <si>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</si>
  <si>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</si>
  <si>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</si>
  <si>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</si>
  <si>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</si>
  <si>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</si>
  <si>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</si>
  <si>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</si>
  <si>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</si>
  <si>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</si>
  <si>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</si>
  <si>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</si>
  <si>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</si>
  <si>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</si>
  <si>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</si>
  <si>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</si>
  <si>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</si>
  <si>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</si>
  <si>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</si>
  <si>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</si>
  <si>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</si>
  <si>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</si>
  <si>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</si>
  <si>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</si>
  <si>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</si>
  <si>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</si>
  <si>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</si>
  <si>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</si>
  <si>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</si>
  <si>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</si>
  <si>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</si>
  <si>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</si>
  <si>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</si>
  <si>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</si>
  <si>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</si>
  <si>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</si>
  <si>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</si>
  <si>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</si>
  <si>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</si>
  <si>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</si>
  <si>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</si>
  <si>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</si>
  <si>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</si>
  <si>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</si>
  <si>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</si>
  <si>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</si>
  <si>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</si>
  <si>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</si>
  <si>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</si>
  <si>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</si>
  <si>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</si>
  <si>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</si>
  <si>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</si>
  <si>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</si>
  <si>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</si>
  <si>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</si>
  <si>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</si>
  <si>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</si>
  <si>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</si>
  <si>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</si>
  <si>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</si>
  <si>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</si>
  <si>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</si>
  <si>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</si>
  <si>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</si>
  <si>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</si>
  <si>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</si>
  <si>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</si>
  <si>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</si>
  <si>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</si>
  <si>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</si>
  <si>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</si>
  <si>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</si>
  <si>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</si>
  <si>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</si>
  <si>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</si>
  <si>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</si>
  <si>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</si>
  <si>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</si>
  <si>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</si>
  <si>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</si>
  <si>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</si>
  <si>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</si>
  <si>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</si>
  <si>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</si>
  <si>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</si>
  <si>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</si>
  <si>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</si>
  <si>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</si>
  <si>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</si>
  <si>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</si>
  <si>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</si>
  <si>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</si>
  <si>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</si>
  <si>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</si>
  <si>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</si>
  <si>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</si>
  <si>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</si>
  <si>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</si>
  <si>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</si>
  <si>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</si>
  <si>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</si>
  <si>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</si>
  <si>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</si>
  <si>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</si>
  <si>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</si>
  <si>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</si>
  <si>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</si>
  <si>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</si>
  <si>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</si>
  <si>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</si>
  <si>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</si>
  <si>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</si>
  <si>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</si>
  <si>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</si>
  <si>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</si>
  <si>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</si>
  <si>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</si>
  <si>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</si>
  <si>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</si>
  <si>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</si>
  <si>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</si>
  <si>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</si>
  <si>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</si>
  <si>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</si>
  <si>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</si>
  <si>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</si>
  <si>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</si>
  <si>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</si>
  <si>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</si>
  <si>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</si>
  <si>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</si>
  <si>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</si>
  <si>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</si>
  <si>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</si>
  <si>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</si>
  <si>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</si>
  <si>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</si>
  <si>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</si>
  <si>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</si>
  <si>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</si>
  <si>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</si>
  <si>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</si>
  <si>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</si>
  <si>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</si>
  <si>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</si>
  <si>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</si>
  <si>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</si>
  <si>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</si>
  <si>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</si>
  <si>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</si>
  <si>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</si>
  <si>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</si>
  <si>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</si>
  <si>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</si>
  <si>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</si>
  <si>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</si>
  <si>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</si>
  <si>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</si>
  <si>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</si>
  <si>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</si>
  <si>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</si>
  <si>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</si>
  <si>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</si>
  <si>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</si>
  <si>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</si>
  <si>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</si>
  <si>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</si>
  <si>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</si>
  <si>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</si>
  <si>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</si>
  <si>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</si>
  <si>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</si>
  <si>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</si>
  <si>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</si>
  <si>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</si>
  <si>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</si>
  <si>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</si>
  <si>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</si>
  <si>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</si>
  <si>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</si>
  <si>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</si>
  <si>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</si>
  <si>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</si>
  <si>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</si>
  <si>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</si>
  <si>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</si>
  <si>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</si>
  <si>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</si>
  <si>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</si>
  <si>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</si>
  <si>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</si>
  <si>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</si>
  <si>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</si>
  <si>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</si>
  <si>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</si>
  <si>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</si>
  <si>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</si>
  <si>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</si>
  <si>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</si>
  <si>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</si>
  <si>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</si>
  <si>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</si>
  <si>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</si>
  <si>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</si>
  <si>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</si>
  <si>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</si>
  <si>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</si>
  <si>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</si>
  <si>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</si>
  <si>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</si>
  <si>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</si>
  <si>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</si>
  <si>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</si>
  <si>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</si>
  <si>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</si>
  <si>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</si>
  <si>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</si>
  <si>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</si>
  <si>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</si>
  <si>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</si>
  <si>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</si>
  <si>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</si>
  <si>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</si>
  <si>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</si>
  <si>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</si>
  <si>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</si>
  <si>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</si>
  <si>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</si>
  <si>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</si>
  <si>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</si>
  <si>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</si>
  <si>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</si>
  <si>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</si>
  <si>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</si>
  <si>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</si>
  <si>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</si>
  <si>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</si>
  <si>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</si>
  <si>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</si>
  <si>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</si>
  <si>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</si>
  <si>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</si>
  <si>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</si>
  <si>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</si>
  <si>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</si>
  <si>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</si>
  <si>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</si>
  <si>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</si>
  <si>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</si>
  <si>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</si>
  <si>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</si>
  <si>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</si>
  <si>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</si>
  <si>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</si>
  <si>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</si>
  <si>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</si>
  <si>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</si>
  <si>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</si>
  <si>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</si>
  <si>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</si>
  <si>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</si>
  <si>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</si>
  <si>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</si>
  <si>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</si>
  <si>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</si>
  <si>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</si>
  <si>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</si>
  <si>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</si>
  <si>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</si>
  <si>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</si>
  <si>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</si>
  <si>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</si>
  <si>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</si>
  <si>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</si>
  <si>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</si>
  <si>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</si>
  <si>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</si>
  <si>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</si>
  <si>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</si>
  <si>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</si>
  <si>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</si>
  <si>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</si>
  <si>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</si>
  <si>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</si>
  <si>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</si>
  <si>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</si>
  <si>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</si>
  <si>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</si>
  <si>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</si>
  <si>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</si>
  <si>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</si>
  <si>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</si>
  <si>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</si>
  <si>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</si>
  <si>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</si>
  <si>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</si>
  <si>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</si>
  <si>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</si>
  <si>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</si>
  <si>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</si>
  <si>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</si>
  <si>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</si>
  <si>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</si>
  <si>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</si>
  <si>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</si>
  <si>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</si>
  <si>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</si>
  <si>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</si>
  <si>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</si>
  <si>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</si>
  <si>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</si>
  <si>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</si>
  <si>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</si>
  <si>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</si>
  <si>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</si>
  <si>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</si>
  <si>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</si>
  <si>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</si>
  <si>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</si>
  <si>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</si>
  <si>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</si>
  <si>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</si>
  <si>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</si>
  <si>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</si>
  <si>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</si>
  <si>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</si>
  <si>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</si>
  <si>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</si>
  <si>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</si>
  <si>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</si>
  <si>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</si>
  <si>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</si>
  <si>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</si>
  <si>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</si>
  <si>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</si>
  <si>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</si>
  <si>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</si>
  <si>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</si>
  <si>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</si>
  <si>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</si>
  <si>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</si>
  <si>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</si>
  <si>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</si>
  <si>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</si>
  <si>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</si>
  <si>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</si>
  <si>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</si>
  <si>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</si>
  <si>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</si>
  <si>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</si>
  <si>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</si>
  <si>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</si>
  <si>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</si>
  <si>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</si>
  <si>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</si>
  <si>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</si>
  <si>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</si>
  <si>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</si>
  <si>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</si>
  <si>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</si>
  <si>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</si>
  <si>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</si>
  <si>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</si>
  <si>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</si>
  <si>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</si>
  <si>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</si>
  <si>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</si>
  <si>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</si>
  <si>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</si>
  <si>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</si>
  <si>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</si>
  <si>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</si>
  <si>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</si>
  <si>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</si>
  <si>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</si>
  <si>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</si>
  <si>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</si>
  <si>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</si>
  <si>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</si>
  <si>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</si>
  <si>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</si>
  <si>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</si>
  <si>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</si>
  <si>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</si>
  <si>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</si>
  <si>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</si>
  <si>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</si>
  <si>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</si>
  <si>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</si>
  <si>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</si>
  <si>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</si>
  <si>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</si>
  <si>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</si>
  <si>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</si>
  <si>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</si>
  <si>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</si>
  <si>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</si>
  <si>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</si>
  <si>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</si>
  <si>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</si>
  <si>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</si>
  <si>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</si>
  <si>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</si>
  <si>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</si>
  <si>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</si>
  <si>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</si>
  <si>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</si>
  <si>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</si>
  <si>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</si>
  <si>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</si>
  <si>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</si>
  <si>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</si>
  <si>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</si>
  <si>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</si>
  <si>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</si>
  <si>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</si>
  <si>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</si>
  <si>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</si>
  <si>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</si>
  <si>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</si>
  <si>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</si>
  <si>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</si>
  <si>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</si>
  <si>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</si>
  <si>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</si>
  <si>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</si>
  <si>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</si>
  <si>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</si>
  <si>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</si>
  <si>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</si>
  <si>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</si>
  <si>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</si>
  <si>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</si>
  <si>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</si>
  <si>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</si>
  <si>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</si>
  <si>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</si>
  <si>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</si>
  <si>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</si>
  <si>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</si>
  <si>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</si>
  <si>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</si>
  <si>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</si>
  <si>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</si>
  <si>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</si>
  <si>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</si>
  <si>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</si>
  <si>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</si>
  <si>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</si>
  <si>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</si>
  <si>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</si>
  <si>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</si>
  <si>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</si>
  <si>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</si>
  <si>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</si>
  <si>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</si>
  <si>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</si>
  <si>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</si>
  <si>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</si>
  <si>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</si>
  <si>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</si>
  <si>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</si>
  <si>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</si>
  <si>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</si>
  <si>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</si>
  <si>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</si>
  <si>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</si>
  <si>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</si>
  <si>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</si>
  <si>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</si>
  <si>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</si>
  <si>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</si>
  <si>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</si>
  <si>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</si>
  <si>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</si>
  <si>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</si>
  <si>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</si>
  <si>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</si>
  <si>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</si>
  <si>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</si>
  <si>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</si>
  <si>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</si>
  <si>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</si>
  <si>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</si>
  <si>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</si>
  <si>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</si>
  <si>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</si>
  <si>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</si>
  <si>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</si>
  <si>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</si>
  <si>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</si>
  <si>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</si>
  <si>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</si>
  <si>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</si>
  <si>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</si>
  <si>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</si>
  <si>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</si>
  <si>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</si>
  <si>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</si>
  <si>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</si>
  <si>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</si>
  <si>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</si>
  <si>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</si>
  <si>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</si>
  <si>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</si>
  <si>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</si>
  <si>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</si>
  <si>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</si>
  <si>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</si>
  <si>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</si>
  <si>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</si>
  <si>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</si>
  <si>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</si>
  <si>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</si>
  <si>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</si>
  <si>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</si>
  <si>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</si>
  <si>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</si>
  <si>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</si>
  <si>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</si>
  <si>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</si>
  <si>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</si>
  <si>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</si>
  <si>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</si>
  <si>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</si>
  <si>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</si>
  <si>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</si>
  <si>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</si>
  <si>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</si>
  <si>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</si>
  <si>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</si>
  <si>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</si>
  <si>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</si>
  <si>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</si>
  <si>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</si>
  <si>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</si>
  <si>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</si>
  <si>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</si>
  <si>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</si>
  <si>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</si>
  <si>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</si>
  <si>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</si>
  <si>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</si>
  <si>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</si>
  <si>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</si>
  <si>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</si>
  <si>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</si>
  <si>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</si>
  <si>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</si>
  <si>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</si>
  <si>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</si>
  <si>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</si>
  <si>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</si>
  <si>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</si>
  <si>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</si>
  <si>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</si>
  <si>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</si>
  <si>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</si>
  <si>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</si>
  <si>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</si>
  <si>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</si>
  <si>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</si>
  <si>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</si>
  <si>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</si>
  <si>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</si>
  <si>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</si>
  <si>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</si>
  <si>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</si>
  <si>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</si>
  <si>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</si>
  <si>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</si>
  <si>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</si>
  <si>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</si>
  <si>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</si>
  <si>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</si>
  <si>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</si>
  <si>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</si>
  <si>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</si>
  <si>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</si>
  <si>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</si>
  <si>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</si>
  <si>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</si>
  <si>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</si>
  <si>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</si>
  <si>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</si>
  <si>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</si>
  <si>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</si>
  <si>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</si>
  <si>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</si>
  <si>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</si>
  <si>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</si>
  <si>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</si>
  <si>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</si>
  <si>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</si>
  <si>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</si>
  <si>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</si>
  <si>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</si>
  <si>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</si>
  <si>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</si>
  <si>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</si>
  <si>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</si>
  <si>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</si>
  <si>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</si>
  <si>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</si>
  <si>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</si>
  <si>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</si>
  <si>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</si>
  <si>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</si>
  <si>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</si>
  <si>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</si>
  <si>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</si>
  <si>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</si>
  <si>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</si>
  <si>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</si>
  <si>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</si>
  <si>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</si>
  <si>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</si>
  <si>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</si>
  <si>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</si>
  <si>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</si>
  <si>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</si>
  <si>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</si>
  <si>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</si>
  <si>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</si>
  <si>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</si>
  <si>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</si>
  <si>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</si>
  <si>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</si>
  <si>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</si>
  <si>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</si>
  <si>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</si>
  <si>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</si>
  <si>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</si>
  <si>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</si>
  <si>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</si>
  <si>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</si>
  <si>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</si>
  <si>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</si>
  <si>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</si>
  <si>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</si>
  <si>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</si>
  <si>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</si>
  <si>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</si>
  <si>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</si>
  <si>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</si>
  <si>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</si>
  <si>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</si>
  <si>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</si>
  <si>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</si>
  <si>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</si>
  <si>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</si>
  <si>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</si>
  <si>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</si>
  <si>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</si>
  <si>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</si>
  <si>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</si>
  <si>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</si>
  <si>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</si>
  <si>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</si>
  <si>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</si>
  <si>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</si>
  <si>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</si>
  <si>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</si>
  <si>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</si>
  <si>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</si>
  <si>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</si>
  <si>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</si>
  <si>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</si>
  <si>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</si>
  <si>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</si>
  <si>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</si>
  <si>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</si>
  <si>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</si>
  <si>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</si>
  <si>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</si>
  <si>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</si>
  <si>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</si>
  <si>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</si>
  <si>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</si>
  <si>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</si>
  <si>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</si>
  <si>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</si>
  <si>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</si>
  <si>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</si>
  <si>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</si>
  <si>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</si>
  <si>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</si>
  <si>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</si>
  <si>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</si>
  <si>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</si>
  <si>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</si>
  <si>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</si>
  <si>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</si>
  <si>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</si>
  <si>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</si>
  <si>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</si>
  <si>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</si>
  <si>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</si>
  <si>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</si>
  <si>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</si>
  <si>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</si>
  <si>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</si>
  <si>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</si>
  <si>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</si>
  <si>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</si>
  <si>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</si>
  <si>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</si>
  <si>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</si>
  <si>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</si>
  <si>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</si>
  <si>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</si>
  <si>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</si>
  <si>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</si>
  <si>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</si>
  <si>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</si>
  <si>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</si>
  <si>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</si>
  <si>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</si>
  <si>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</si>
  <si>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</si>
  <si>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</si>
  <si>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</si>
  <si>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</si>
  <si>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</si>
  <si>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</si>
  <si>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</si>
  <si>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</si>
  <si>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</si>
  <si>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</si>
  <si>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</si>
  <si>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</si>
  <si>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</si>
  <si>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</si>
  <si>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</si>
  <si>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</si>
  <si>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</si>
  <si>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</si>
  <si>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</si>
  <si>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</si>
  <si>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</si>
  <si>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</si>
  <si>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</si>
  <si>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</si>
  <si>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</si>
  <si>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</si>
  <si>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</si>
  <si>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</si>
  <si>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</si>
  <si>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</si>
  <si>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</si>
  <si>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</si>
  <si>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</si>
  <si>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</si>
  <si>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</si>
  <si>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</si>
  <si>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</si>
  <si>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</si>
  <si>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</si>
  <si>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</si>
  <si>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</si>
  <si>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</si>
  <si>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</si>
  <si>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</si>
  <si>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</si>
  <si>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</si>
  <si>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</si>
  <si>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</si>
  <si>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</si>
  <si>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</si>
  <si>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</si>
  <si>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</si>
  <si>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</si>
  <si>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</si>
  <si>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</si>
  <si>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</si>
  <si>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</si>
  <si>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</si>
  <si>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</si>
  <si>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</si>
  <si>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</si>
  <si>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</si>
  <si>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</si>
  <si>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</si>
  <si>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</si>
  <si>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</si>
  <si>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</si>
  <si>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</si>
  <si>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</si>
  <si>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</si>
  <si>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</si>
  <si>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</si>
  <si>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</si>
  <si>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</si>
  <si>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</si>
  <si>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</si>
  <si>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</si>
  <si>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</si>
  <si>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</si>
  <si>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</si>
  <si>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</si>
  <si>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</si>
  <si>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</si>
  <si>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</si>
  <si>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</si>
  <si>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</si>
  <si>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</si>
  <si>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</si>
  <si>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</si>
  <si>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</si>
  <si>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</si>
  <si>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</si>
  <si>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</si>
  <si>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</si>
  <si>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</si>
  <si>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</si>
  <si>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</si>
  <si>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</si>
  <si>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</si>
  <si>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</si>
  <si>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</si>
  <si>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</si>
  <si>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</si>
  <si>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</si>
  <si>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</si>
  <si>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</si>
  <si>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</si>
  <si>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</si>
  <si>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</si>
  <si>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</si>
  <si>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</si>
  <si>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</si>
  <si>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</si>
  <si>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</si>
  <si>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</si>
  <si>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</si>
  <si>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</si>
  <si>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</si>
  <si>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</si>
  <si>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</si>
  <si>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</si>
  <si>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</si>
  <si>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</si>
  <si>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</si>
  <si>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</si>
  <si>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</si>
  <si>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</si>
  <si>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</si>
  <si>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</si>
  <si>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</si>
  <si>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</si>
  <si>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</si>
  <si>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</si>
  <si>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</si>
  <si>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</si>
  <si>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</si>
  <si>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</si>
  <si>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</si>
  <si>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</si>
  <si>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</si>
  <si>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</si>
  <si>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</si>
  <si>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</si>
  <si>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</si>
  <si>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</si>
  <si>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</si>
  <si>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</si>
  <si>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</si>
  <si>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</si>
  <si>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</si>
  <si>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</si>
  <si>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</si>
  <si>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</si>
  <si>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</si>
  <si>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</si>
  <si>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</si>
  <si>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</si>
  <si>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</si>
  <si>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</si>
  <si>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</si>
  <si>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</si>
  <si>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</si>
  <si>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</si>
  <si>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</si>
  <si>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</si>
  <si>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</si>
  <si>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</si>
  <si>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</si>
  <si>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</si>
  <si>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</si>
  <si>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</si>
  <si>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</si>
  <si>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</si>
  <si>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</si>
  <si>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</si>
  <si>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</si>
  <si>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</si>
  <si>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</si>
  <si>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</si>
  <si>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</si>
  <si>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</si>
  <si>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</si>
  <si>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</si>
  <si>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</si>
  <si>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</si>
  <si>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</si>
  <si>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</si>
  <si>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</si>
  <si>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</si>
  <si>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</si>
  <si>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</si>
  <si>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</si>
  <si>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</si>
  <si>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</si>
  <si>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</si>
  <si>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</si>
  <si>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</si>
  <si>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</si>
  <si>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</si>
  <si>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</si>
  <si>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</si>
  <si>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</si>
  <si>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</si>
  <si>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</si>
  <si>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</si>
  <si>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</si>
  <si>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</si>
  <si>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</si>
  <si>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</si>
  <si>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</si>
  <si>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</si>
  <si>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</si>
  <si>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</si>
  <si>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</si>
  <si>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</si>
  <si>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</si>
  <si>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</si>
  <si>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</si>
  <si>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</si>
  <si>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</si>
  <si>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</si>
  <si>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</si>
  <si>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</si>
  <si>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</si>
  <si>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</si>
  <si>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</si>
  <si>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</si>
  <si>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</si>
  <si>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</si>
  <si>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</si>
  <si>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</si>
  <si>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</si>
  <si>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</si>
  <si>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</si>
  <si>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</si>
  <si>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</si>
  <si>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</si>
  <si>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</si>
  <si>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</si>
  <si>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</si>
  <si>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</si>
  <si>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</si>
  <si>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</si>
  <si>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</si>
  <si>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</si>
  <si>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</si>
  <si>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</si>
  <si>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</si>
  <si>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</si>
  <si>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</si>
  <si>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</si>
  <si>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</si>
  <si>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</si>
  <si>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</si>
  <si>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</si>
  <si>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</si>
  <si>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</si>
  <si>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</si>
  <si>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</si>
  <si>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</si>
  <si>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</si>
  <si>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</si>
  <si>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</si>
  <si>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</si>
  <si>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</si>
  <si>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</si>
  <si>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</si>
  <si>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</si>
  <si>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</si>
  <si>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</si>
  <si>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</si>
  <si>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</si>
  <si>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</si>
  <si>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</si>
  <si>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</si>
  <si>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</si>
  <si>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</si>
  <si>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</si>
  <si>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</si>
  <si>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</si>
  <si>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</si>
  <si>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</si>
  <si>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</si>
  <si>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</si>
  <si>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</si>
  <si>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</si>
  <si>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</si>
  <si>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</si>
  <si>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</si>
  <si>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</si>
  <si>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</si>
  <si>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</si>
  <si>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</si>
  <si>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</si>
  <si>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</si>
  <si>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</si>
  <si>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</si>
  <si>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</si>
  <si>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</si>
  <si>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</si>
  <si>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</si>
  <si>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</si>
  <si>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</si>
  <si>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</si>
  <si>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</si>
  <si>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</si>
  <si>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</si>
  <si>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</si>
  <si>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</si>
  <si>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</si>
  <si>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</si>
  <si>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</si>
  <si>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</si>
  <si>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</si>
  <si>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</si>
  <si>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</si>
  <si>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</si>
  <si>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</si>
  <si>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</si>
  <si>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</si>
  <si>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</si>
  <si>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</si>
  <si>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</si>
  <si>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</si>
  <si>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</si>
  <si>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</si>
  <si>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</si>
  <si>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</si>
  <si>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</si>
  <si>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</si>
  <si>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</si>
  <si>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</si>
  <si>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</si>
  <si>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</si>
  <si>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</si>
  <si>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</si>
  <si>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</si>
  <si>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</si>
  <si>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</si>
  <si>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</si>
  <si>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</si>
  <si>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</si>
  <si>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</si>
  <si>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</si>
  <si>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</si>
  <si>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</si>
  <si>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</si>
  <si>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</si>
  <si>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</si>
  <si>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</si>
  <si>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</si>
  <si>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</si>
  <si>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</si>
  <si>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</si>
  <si>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</si>
  <si>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</si>
  <si>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</si>
  <si>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</si>
  <si>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</si>
  <si>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</si>
  <si>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</si>
  <si>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</si>
  <si>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</si>
  <si>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</si>
  <si>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</si>
  <si>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</si>
  <si>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</si>
  <si>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</si>
  <si>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</si>
  <si>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</si>
  <si>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</si>
  <si>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</si>
  <si>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</si>
  <si>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</si>
  <si>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</si>
  <si>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</si>
  <si>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</si>
  <si>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</si>
  <si>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</si>
  <si>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</si>
  <si>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</si>
  <si>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</si>
  <si>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</si>
  <si>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</si>
  <si>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</si>
  <si>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</si>
  <si>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</si>
  <si>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</si>
  <si>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</si>
  <si>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</si>
  <si>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</si>
  <si>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</si>
  <si>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</si>
  <si>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</si>
  <si>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</si>
  <si>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</si>
  <si>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</si>
  <si>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</si>
  <si>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</si>
  <si>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</si>
  <si>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</si>
  <si>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</si>
  <si>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</si>
  <si>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</si>
  <si>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</si>
  <si>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</si>
  <si>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</si>
  <si>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</si>
  <si>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</si>
  <si>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</si>
  <si>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</si>
  <si>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</si>
  <si>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</si>
  <si>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</si>
  <si>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</si>
  <si>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</si>
  <si>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</si>
  <si>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</si>
  <si>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</si>
  <si>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</si>
  <si>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</si>
  <si>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</si>
  <si>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</si>
  <si>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</si>
  <si>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</si>
  <si>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</si>
  <si>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</si>
  <si>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</si>
  <si>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</si>
  <si>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</si>
  <si>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</si>
  <si>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</si>
  <si>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</si>
  <si>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</si>
  <si>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</si>
  <si>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</si>
  <si>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</si>
  <si>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</si>
  <si>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</si>
  <si>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</si>
  <si>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</si>
  <si>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</si>
  <si>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</si>
  <si>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</si>
  <si>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</si>
  <si>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</si>
  <si>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</si>
  <si>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</si>
  <si>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</si>
  <si>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</si>
  <si>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</si>
  <si>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</si>
  <si>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</si>
  <si>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</si>
  <si>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</si>
  <si>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</si>
  <si>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</si>
  <si>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</si>
  <si>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</si>
  <si>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</si>
  <si>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</si>
  <si>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</si>
  <si>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</si>
  <si>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</si>
  <si>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</si>
  <si>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</si>
  <si>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</si>
  <si>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</si>
  <si>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</si>
  <si>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</si>
  <si>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</si>
  <si>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</si>
  <si>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</si>
  <si>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</si>
  <si>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</si>
  <si>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</si>
  <si>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</si>
  <si>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</si>
  <si>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</si>
  <si>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</si>
  <si>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</si>
  <si>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</si>
  <si>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</si>
  <si>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</si>
  <si>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</si>
  <si>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</si>
  <si>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</si>
  <si>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</si>
  <si>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</si>
  <si>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</si>
  <si>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</si>
  <si>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</si>
  <si>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</si>
  <si>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</si>
  <si>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</si>
  <si>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</si>
  <si>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</si>
  <si>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</si>
  <si>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</si>
  <si>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</si>
  <si>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</si>
  <si>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</si>
  <si>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</si>
  <si>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</si>
  <si>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</si>
  <si>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</si>
  <si>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</si>
  <si>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</si>
  <si>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</si>
  <si>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</si>
  <si>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</si>
  <si>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</si>
  <si>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</si>
  <si>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</si>
  <si>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</si>
  <si>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</si>
  <si>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</si>
  <si>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</si>
  <si>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</si>
  <si>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</si>
  <si>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</si>
  <si>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</si>
  <si>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</si>
  <si>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</si>
  <si>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</si>
  <si>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</si>
  <si>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</si>
  <si>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</si>
  <si>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</si>
  <si>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</si>
  <si>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</si>
  <si>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</si>
  <si>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</si>
  <si>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</si>
  <si>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</si>
  <si>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</si>
  <si>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</si>
  <si>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</si>
  <si>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</si>
  <si>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</si>
  <si>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</si>
  <si>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</si>
  <si>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</si>
  <si>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</si>
  <si>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</si>
  <si>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</si>
  <si>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</si>
  <si>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</si>
  <si>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</si>
  <si>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</si>
  <si>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</si>
  <si>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</si>
  <si>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</si>
  <si>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</si>
  <si>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</si>
  <si>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</si>
  <si>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</si>
  <si>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</si>
  <si>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</si>
  <si>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</si>
  <si>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</si>
  <si>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</si>
  <si>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</si>
  <si>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</si>
  <si>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</si>
  <si>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</si>
  <si>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</si>
  <si>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</si>
  <si>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</si>
  <si>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</si>
  <si>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</si>
  <si>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</si>
  <si>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</si>
  <si>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</si>
  <si>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</si>
  <si>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</si>
  <si>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</si>
  <si>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</si>
  <si>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</si>
  <si>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</si>
  <si>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</si>
  <si>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</si>
  <si>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</si>
  <si>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</si>
  <si>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</si>
  <si>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</si>
  <si>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</si>
  <si>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</si>
  <si>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</si>
  <si>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</si>
  <si>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</si>
  <si>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</si>
  <si>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</si>
  <si>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</si>
  <si>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</si>
  <si>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</si>
  <si>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</si>
  <si>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</si>
  <si>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</si>
  <si>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</si>
  <si>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</si>
  <si>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</si>
  <si>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</si>
  <si>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</si>
  <si>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</si>
  <si>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</si>
  <si>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</si>
  <si>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</si>
  <si>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</si>
  <si>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</si>
  <si>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</si>
  <si>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</si>
  <si>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</si>
  <si>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</si>
  <si>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</si>
  <si>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</si>
  <si>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</si>
  <si>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</si>
  <si>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</si>
  <si>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</si>
  <si>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</si>
  <si>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</si>
  <si>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</si>
  <si>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</si>
  <si>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</si>
  <si>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</si>
  <si>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</si>
  <si>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</si>
  <si>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</si>
  <si>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</si>
  <si>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</si>
  <si>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</si>
  <si>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</si>
  <si>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</si>
  <si>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</si>
  <si>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</si>
  <si>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</si>
  <si>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</si>
  <si>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</si>
  <si>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</si>
  <si>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</si>
  <si>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</si>
  <si>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</si>
  <si>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</si>
  <si>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</si>
  <si>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</si>
  <si>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</si>
  <si>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</si>
  <si>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</si>
  <si>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</si>
  <si>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</si>
  <si>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</si>
  <si>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</si>
  <si>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</si>
  <si>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</si>
  <si>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</si>
  <si>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</si>
  <si>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</si>
  <si>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</si>
  <si>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</si>
  <si>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</si>
  <si>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</si>
  <si>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</si>
  <si>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</si>
  <si>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</si>
  <si>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</si>
  <si>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</si>
  <si>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</si>
  <si>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</si>
  <si>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</si>
  <si>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</si>
  <si>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</si>
  <si>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</si>
  <si>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</si>
  <si>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</si>
  <si>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</si>
  <si>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</si>
  <si>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</si>
  <si>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</si>
  <si>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</si>
  <si>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</si>
  <si>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</si>
  <si>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</si>
  <si>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</si>
  <si>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</si>
  <si>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</si>
  <si>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</si>
  <si>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</si>
  <si>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</si>
  <si>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</si>
  <si>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</si>
  <si>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</si>
  <si>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</si>
  <si>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</si>
  <si>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</si>
  <si>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</si>
  <si>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</si>
  <si>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</si>
  <si>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</si>
  <si>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</si>
  <si>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</si>
  <si>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</si>
  <si>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</si>
  <si>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</si>
  <si>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</si>
  <si>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</si>
  <si>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</si>
  <si>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</si>
  <si>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</si>
  <si>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</si>
  <si>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</si>
  <si>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</si>
  <si>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</si>
  <si>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</si>
  <si>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</si>
  <si>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</si>
  <si>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</si>
  <si>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</si>
  <si>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</si>
  <si>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</si>
  <si>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</si>
  <si>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</si>
  <si>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</si>
  <si>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</si>
  <si>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</si>
  <si>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</si>
  <si>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</si>
  <si>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</si>
  <si>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</si>
  <si>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</si>
  <si>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</si>
  <si>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</si>
  <si>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</si>
  <si>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</si>
  <si>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</si>
  <si>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</si>
  <si>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</si>
  <si>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</si>
  <si>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</si>
  <si>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</si>
  <si>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</si>
  <si>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</si>
  <si>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</si>
  <si>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</si>
  <si>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</si>
  <si>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</si>
  <si>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</si>
  <si>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</si>
  <si>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</si>
  <si>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</si>
  <si>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</si>
  <si>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</si>
  <si>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</si>
  <si>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</si>
  <si>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</si>
  <si>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</si>
  <si>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</si>
  <si>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</si>
  <si>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</si>
  <si>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</si>
  <si>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</si>
  <si>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</si>
  <si>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</si>
  <si>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</si>
  <si>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</si>
  <si>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</si>
  <si>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</si>
  <si>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</si>
  <si>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</si>
  <si>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</si>
  <si>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</si>
  <si>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</si>
  <si>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</si>
  <si>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</si>
  <si>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</si>
  <si>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</si>
  <si>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</si>
  <si>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</si>
  <si>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</si>
  <si>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</si>
  <si>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</si>
  <si>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</si>
  <si>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</si>
  <si>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</si>
  <si>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</si>
  <si>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</si>
  <si>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</si>
  <si>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</si>
  <si>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</si>
  <si>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</si>
  <si>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</si>
  <si>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</si>
  <si>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</si>
  <si>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</si>
  <si>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</si>
  <si>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</si>
  <si>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</si>
  <si>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</si>
  <si>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</si>
  <si>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</si>
  <si>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</si>
  <si>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</si>
  <si>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</si>
  <si>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</si>
  <si>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</si>
  <si>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</si>
  <si>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</si>
  <si>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</si>
  <si>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</si>
  <si>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</si>
  <si>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</si>
  <si>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</si>
  <si>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</si>
  <si>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</si>
  <si>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</si>
  <si>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</si>
  <si>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</si>
  <si>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</si>
  <si>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</si>
  <si>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</si>
  <si>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</si>
  <si>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</si>
  <si>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</si>
  <si>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</si>
  <si>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</si>
  <si>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</si>
  <si>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</si>
  <si>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</si>
  <si>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</si>
  <si>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</si>
  <si>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</si>
  <si>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</si>
  <si>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</si>
  <si>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</si>
  <si>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</si>
  <si>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</si>
  <si>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</si>
  <si>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</si>
  <si>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</si>
  <si>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</si>
  <si>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</si>
  <si>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</si>
  <si>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</si>
  <si>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</si>
  <si>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</si>
  <si>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</si>
  <si>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</si>
  <si>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</si>
  <si>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</si>
  <si>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</si>
  <si>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</si>
  <si>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</si>
  <si>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</si>
  <si>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</si>
  <si>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</si>
  <si>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</si>
  <si>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</si>
  <si>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</si>
  <si>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</si>
  <si>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</si>
  <si>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</si>
  <si>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</si>
  <si>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</si>
  <si>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</si>
  <si>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</si>
  <si>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</si>
  <si>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</si>
  <si>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</si>
  <si>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</si>
  <si>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</si>
  <si>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</si>
  <si>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</si>
  <si>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</si>
  <si>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</si>
  <si>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</si>
  <si>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</si>
  <si>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</si>
  <si>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</si>
  <si>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</si>
  <si>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</si>
  <si>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</si>
  <si>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</si>
  <si>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</si>
  <si>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</si>
  <si>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</si>
  <si>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</si>
  <si>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</si>
  <si>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</si>
  <si>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</si>
  <si>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</si>
  <si>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</si>
  <si>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</si>
  <si>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</si>
  <si>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</si>
  <si>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</si>
  <si>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</si>
  <si>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</si>
  <si>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</si>
  <si>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</si>
  <si>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</si>
  <si>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</si>
  <si>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</si>
  <si>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</si>
  <si>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</si>
  <si>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</si>
  <si>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</si>
  <si>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</si>
  <si>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</si>
  <si>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</si>
  <si>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</si>
  <si>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</si>
  <si>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</si>
  <si>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</si>
  <si>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</si>
  <si>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</si>
  <si>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</si>
  <si>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</si>
  <si>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</si>
  <si>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</si>
  <si>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</si>
  <si>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</si>
  <si>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</si>
  <si>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</si>
  <si>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</si>
  <si>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</si>
  <si>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</si>
  <si>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</si>
  <si>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</si>
  <si>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</si>
  <si>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</si>
  <si>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</si>
  <si>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</si>
  <si>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</si>
  <si>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</si>
  <si>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</si>
  <si>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</si>
  <si>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</si>
  <si>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</si>
  <si>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</si>
  <si>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</si>
  <si>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</si>
  <si>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</si>
  <si>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</si>
  <si>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</si>
  <si>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</si>
  <si>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</si>
  <si>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</si>
  <si>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</si>
  <si>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</si>
  <si>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</si>
  <si>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</si>
  <si>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</si>
  <si>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</si>
  <si>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</si>
  <si>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</si>
  <si>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</si>
  <si>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</si>
  <si>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</si>
  <si>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</si>
  <si>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</si>
  <si>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</si>
  <si>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</si>
  <si>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</si>
  <si>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</si>
  <si>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</si>
  <si>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</si>
  <si>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</si>
  <si>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</si>
  <si>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</si>
  <si>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</si>
  <si>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</si>
  <si>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</si>
  <si>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</si>
  <si>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</si>
  <si>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</si>
  <si>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</si>
  <si>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</si>
  <si>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</si>
  <si>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</si>
  <si>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</si>
  <si>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</si>
  <si>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</si>
  <si>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</si>
  <si>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</si>
  <si>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</si>
  <si>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</si>
  <si>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</si>
  <si>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</si>
  <si>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</si>
  <si>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</si>
  <si>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</si>
  <si>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</si>
  <si>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</si>
  <si>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</si>
  <si>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</si>
  <si>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</si>
  <si>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</si>
  <si>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</si>
  <si>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</si>
  <si>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</si>
  <si>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</si>
  <si>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</si>
  <si>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</si>
  <si>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</si>
  <si>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</si>
  <si>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</si>
  <si>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</si>
  <si>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</si>
  <si>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</si>
  <si>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</si>
  <si>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</si>
  <si>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</si>
  <si>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</si>
  <si>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</si>
  <si>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</si>
  <si>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</si>
  <si>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</si>
  <si>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</si>
  <si>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</si>
  <si>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</si>
  <si>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</si>
  <si>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</si>
  <si>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</si>
  <si>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</si>
  <si>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</si>
  <si>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</si>
  <si>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</si>
  <si>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</si>
  <si>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</si>
  <si>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</si>
  <si>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</si>
  <si>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</si>
  <si>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</si>
  <si>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</si>
  <si>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</si>
  <si>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</si>
  <si>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</si>
  <si>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</si>
  <si>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</si>
  <si>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</si>
  <si>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</si>
  <si>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</si>
  <si>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</si>
  <si>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</si>
  <si>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</si>
  <si>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</si>
  <si>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</si>
  <si>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</si>
  <si>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</si>
  <si>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</si>
  <si>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</si>
  <si>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</si>
  <si>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</si>
  <si>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</si>
  <si>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</si>
  <si>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</si>
  <si>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</si>
  <si>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</si>
  <si>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</si>
  <si>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</si>
  <si>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</si>
  <si>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</si>
  <si>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</si>
  <si>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</si>
  <si>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</si>
  <si>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</si>
  <si>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</si>
  <si>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</si>
  <si>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</si>
  <si>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</si>
  <si>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</si>
  <si>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</si>
  <si>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</si>
  <si>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</si>
  <si>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</si>
  <si>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</si>
  <si>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</si>
  <si>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</si>
  <si>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</si>
  <si>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</si>
  <si>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</si>
  <si>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</si>
  <si>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</si>
  <si>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</si>
  <si>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</si>
  <si>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</si>
  <si>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</si>
  <si>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</si>
  <si>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</si>
  <si>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</si>
  <si>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</si>
  <si>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</si>
  <si>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</si>
  <si>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</si>
  <si>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</si>
  <si>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</si>
  <si>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</si>
  <si>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</si>
  <si>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</si>
  <si>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</si>
  <si>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</si>
  <si>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</si>
  <si>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</si>
  <si>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</si>
  <si>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</si>
  <si>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</si>
  <si>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</si>
  <si>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</si>
  <si>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</si>
  <si>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</si>
  <si>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</si>
  <si>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</si>
  <si>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</si>
  <si>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</si>
  <si>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</si>
  <si>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</si>
  <si>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</si>
  <si>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</si>
  <si>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</si>
  <si>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</si>
  <si>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</si>
  <si>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</si>
  <si>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</si>
  <si>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</si>
  <si>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</si>
  <si>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</si>
  <si>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</si>
  <si>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</si>
  <si>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</si>
  <si>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</si>
  <si>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</si>
  <si>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</si>
  <si>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</si>
  <si>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</si>
  <si>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</si>
  <si>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</si>
  <si>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</si>
  <si>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</si>
  <si>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</si>
  <si>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</si>
  <si>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</si>
  <si>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</si>
  <si>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</si>
  <si>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</si>
  <si>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</si>
  <si>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</si>
  <si>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</si>
  <si>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</si>
  <si>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</si>
  <si>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</si>
  <si>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</si>
  <si>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</si>
  <si>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</si>
  <si>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</si>
  <si>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</si>
  <si>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</si>
  <si>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</si>
  <si>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</si>
  <si>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</si>
  <si>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</si>
  <si>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</si>
  <si>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</si>
  <si>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</si>
  <si>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</si>
  <si>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</si>
  <si>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</si>
  <si>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</si>
  <si>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</si>
  <si>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</si>
  <si>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</si>
  <si>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</si>
  <si>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</si>
  <si>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</si>
  <si>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</si>
  <si>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</si>
  <si>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</si>
  <si>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</si>
  <si>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</si>
  <si>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</si>
  <si>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</si>
  <si>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</si>
  <si>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</si>
  <si>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</si>
  <si>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</si>
  <si>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</si>
  <si>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</si>
  <si>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</si>
  <si>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</si>
  <si>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</si>
  <si>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</si>
  <si>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</si>
  <si>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</si>
  <si>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</si>
  <si>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</si>
  <si>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</si>
  <si>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</si>
  <si>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</si>
  <si>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</si>
  <si>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</si>
  <si>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</si>
  <si>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</si>
  <si>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</si>
  <si>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</si>
  <si>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</si>
  <si>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</si>
  <si>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</si>
  <si>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</si>
  <si>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</si>
  <si>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</si>
  <si>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</si>
  <si>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</si>
  <si>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</si>
  <si>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</si>
  <si>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</si>
  <si>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</si>
  <si>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</si>
  <si>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</si>
  <si>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</si>
  <si>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</si>
  <si>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</si>
  <si>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</si>
  <si>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</si>
  <si>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</si>
  <si>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</si>
  <si>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</si>
  <si>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</si>
  <si>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</si>
  <si>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</si>
  <si>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</si>
  <si>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</si>
  <si>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</si>
  <si>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</si>
  <si>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</si>
  <si>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</si>
  <si>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</si>
  <si>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</si>
  <si>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</si>
  <si>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</si>
  <si>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</si>
  <si>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</si>
  <si>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</si>
  <si>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</si>
  <si>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</si>
  <si>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</si>
  <si>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</si>
  <si>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</si>
  <si>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</si>
  <si>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</si>
  <si>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</si>
  <si>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</si>
  <si>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</si>
  <si>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</si>
  <si>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</si>
  <si>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</si>
  <si>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</si>
  <si>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</si>
  <si>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</si>
  <si>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</si>
  <si>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</si>
  <si>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</si>
  <si>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</si>
  <si>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</si>
  <si>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</si>
  <si>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</si>
  <si>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</si>
  <si>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</si>
  <si>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</si>
  <si>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</si>
  <si>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</si>
  <si>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</si>
  <si>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</si>
  <si>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</si>
  <si>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</si>
  <si>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</si>
  <si>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</si>
  <si>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</si>
  <si>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</si>
  <si>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</si>
  <si>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</si>
  <si>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</si>
  <si>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</si>
  <si>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</si>
  <si>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</si>
  <si>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</si>
  <si>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</si>
  <si>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</si>
  <si>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</si>
  <si>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</si>
  <si>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</si>
  <si>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</si>
  <si>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</si>
  <si>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</si>
  <si>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</si>
  <si>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</si>
  <si>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</si>
  <si>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</si>
  <si>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</si>
  <si>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</si>
  <si>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</si>
  <si>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</si>
  <si>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</si>
  <si>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</si>
  <si>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</si>
  <si>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</si>
  <si>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</si>
  <si>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</si>
  <si>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</si>
  <si>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</si>
  <si>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</si>
  <si>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</si>
  <si>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</si>
  <si>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</si>
  <si>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</si>
  <si>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</si>
  <si>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</si>
  <si>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</si>
  <si>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</si>
  <si>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</si>
  <si>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</si>
  <si>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</si>
  <si>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</si>
  <si>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</si>
  <si>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</si>
  <si>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</si>
  <si>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</si>
  <si>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</si>
  <si>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</si>
  <si>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</si>
  <si>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</si>
  <si>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</si>
  <si>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</si>
  <si>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</si>
  <si>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</si>
  <si>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</si>
  <si>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</si>
  <si>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</si>
  <si>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</si>
  <si>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</si>
  <si>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</si>
  <si>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</si>
  <si>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</si>
  <si>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</si>
  <si>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</si>
  <si>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</si>
  <si>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</si>
  <si>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</si>
  <si>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</si>
  <si>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</si>
  <si>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</si>
  <si>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</si>
  <si>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</si>
  <si>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</si>
  <si>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</si>
  <si>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</si>
  <si>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</si>
  <si>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</si>
  <si>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</si>
  <si>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</si>
  <si>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</si>
  <si>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</si>
  <si>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</si>
  <si>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</si>
  <si>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</si>
  <si>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</si>
  <si>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</si>
  <si>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</si>
  <si>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</si>
  <si>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</si>
  <si>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</si>
  <si>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</si>
  <si>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</si>
  <si>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</si>
  <si>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</si>
  <si>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</si>
  <si>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</si>
  <si>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</si>
  <si>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</si>
  <si>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</si>
  <si>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</si>
  <si>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</si>
  <si>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</si>
  <si>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</si>
  <si>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</si>
  <si>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</si>
  <si>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</si>
  <si>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</si>
  <si>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</si>
  <si>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</si>
  <si>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</si>
  <si>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</si>
  <si>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</si>
  <si>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</si>
  <si>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</si>
  <si>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</si>
  <si>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</si>
  <si>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</si>
  <si>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</si>
  <si>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</si>
  <si>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</si>
  <si>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</si>
  <si>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</si>
  <si>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</si>
  <si>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</si>
  <si>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</si>
  <si>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</si>
  <si>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</si>
  <si>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</si>
  <si>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</si>
  <si>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</si>
  <si>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</si>
  <si>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</si>
  <si>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</si>
  <si>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</si>
  <si>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</si>
  <si>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</si>
  <si>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</si>
  <si>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</si>
  <si>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</si>
  <si>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</si>
  <si>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</si>
  <si>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</si>
  <si>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</si>
  <si>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</si>
  <si>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</si>
  <si>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</si>
  <si>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</si>
  <si>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</si>
  <si>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</si>
  <si>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</si>
  <si>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</si>
  <si>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</si>
  <si>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</si>
  <si>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</si>
  <si>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</si>
  <si>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</si>
  <si>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</si>
  <si>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</si>
  <si>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</si>
  <si>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</si>
  <si>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</si>
  <si>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</si>
  <si>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</si>
  <si>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</si>
  <si>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</si>
  <si>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</si>
  <si>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</si>
  <si>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</si>
  <si>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</si>
  <si>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</si>
  <si>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</si>
  <si>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</si>
  <si>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</si>
  <si>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</si>
  <si>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</si>
  <si>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</si>
  <si>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</si>
  <si>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</si>
  <si>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</si>
  <si>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</si>
  <si>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</si>
  <si>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</si>
  <si>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</si>
  <si>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</si>
  <si>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</si>
  <si>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</si>
  <si>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</si>
  <si>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</si>
  <si>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</si>
  <si>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</si>
  <si>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</si>
  <si>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</si>
  <si>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</si>
  <si>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</si>
  <si>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</si>
  <si>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</si>
  <si>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</si>
  <si>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</si>
  <si>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</si>
  <si>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</si>
  <si>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</si>
  <si>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</si>
  <si>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</si>
  <si>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</si>
  <si>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</si>
  <si>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</si>
  <si>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</si>
  <si>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</si>
  <si>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</si>
  <si>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</si>
  <si>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</si>
  <si>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</si>
  <si>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</si>
  <si>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</si>
  <si>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</si>
  <si>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</si>
  <si>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</si>
  <si>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</si>
  <si>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</si>
  <si>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</si>
  <si>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</si>
  <si>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</si>
  <si>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</si>
  <si>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</si>
  <si>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</si>
  <si>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</si>
  <si>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</si>
  <si>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</si>
  <si>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</si>
  <si>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</si>
  <si>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</si>
  <si>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</si>
  <si>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</si>
  <si>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</si>
  <si>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</si>
  <si>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</si>
  <si>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</si>
  <si>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</si>
  <si>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</si>
  <si>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</si>
  <si>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</si>
  <si>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</si>
  <si>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</si>
  <si>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</si>
  <si>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</si>
  <si>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</si>
  <si>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</si>
  <si>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</si>
  <si>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</si>
  <si>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</si>
  <si>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</si>
  <si>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</si>
  <si>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</si>
  <si>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</si>
  <si>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</si>
  <si>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</si>
  <si>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</si>
  <si>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</si>
  <si>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</si>
  <si>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</si>
  <si>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</si>
  <si>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</si>
  <si>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</si>
  <si>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</si>
  <si>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</si>
  <si>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</si>
  <si>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</si>
  <si>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</si>
  <si>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</si>
  <si>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</si>
  <si>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</si>
  <si>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</si>
  <si>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</si>
  <si>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</si>
  <si>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</si>
  <si>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</si>
  <si>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</si>
  <si>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</si>
  <si>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</si>
  <si>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</si>
  <si>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</si>
  <si>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</si>
  <si>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</si>
  <si>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</si>
  <si>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</si>
  <si>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</si>
  <si>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</si>
  <si>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</si>
  <si>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</si>
  <si>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</si>
  <si>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</si>
  <si>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</si>
  <si>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</si>
  <si>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</si>
  <si>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</si>
  <si>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</si>
  <si>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</si>
  <si>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</si>
  <si>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</si>
  <si>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</si>
  <si>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</si>
  <si>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</si>
  <si>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</si>
  <si>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</si>
  <si>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</si>
  <si>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</si>
  <si>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</si>
  <si>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</si>
  <si>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</si>
  <si>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</si>
  <si>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</si>
  <si>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</si>
  <si>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</si>
  <si>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</si>
  <si>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</si>
  <si>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</si>
  <si>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</si>
  <si>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</si>
  <si>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</si>
  <si>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</si>
  <si>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</si>
  <si>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</si>
  <si>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</si>
  <si>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</si>
  <si>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</si>
  <si>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</si>
  <si>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</si>
  <si>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</si>
  <si>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</si>
  <si>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</si>
  <si>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</si>
  <si>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</si>
  <si>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</si>
  <si>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</si>
  <si>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</si>
  <si>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</si>
  <si>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</si>
  <si>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</si>
  <si>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</si>
  <si>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</si>
  <si>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</si>
  <si>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</si>
  <si>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</si>
  <si>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</si>
  <si>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</si>
  <si>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</si>
  <si>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</si>
  <si>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</si>
  <si>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</si>
  <si>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</si>
  <si>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</si>
  <si>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</si>
  <si>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</si>
  <si>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</si>
  <si>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</si>
  <si>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</si>
  <si>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</si>
  <si>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</si>
  <si>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</si>
  <si>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</si>
  <si>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</si>
  <si>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</si>
  <si>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</si>
  <si>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</si>
  <si>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</si>
  <si>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</si>
  <si>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</si>
  <si>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</si>
  <si>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</si>
  <si>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</si>
  <si>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</si>
  <si>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</si>
  <si>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</si>
  <si>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</si>
  <si>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</si>
  <si>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</si>
  <si>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</si>
  <si>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</si>
  <si>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</si>
  <si>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</si>
  <si>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</si>
  <si>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</si>
  <si>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</si>
  <si>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</si>
  <si>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</si>
  <si>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</si>
  <si>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</si>
  <si>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</si>
  <si>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</si>
  <si>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</si>
  <si>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</si>
  <si>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</si>
  <si>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</si>
  <si>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</si>
  <si>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</si>
  <si>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</si>
  <si>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</si>
  <si>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</si>
  <si>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</si>
  <si>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</si>
  <si>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</si>
  <si>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</si>
  <si>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</si>
  <si>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</si>
  <si>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</si>
  <si>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</si>
  <si>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</si>
  <si>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</si>
  <si>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</si>
  <si>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</si>
  <si>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</si>
  <si>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</si>
  <si>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</si>
  <si>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</si>
  <si>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</si>
  <si>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</si>
  <si>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</si>
  <si>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</si>
  <si>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</si>
  <si>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</si>
  <si>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</si>
  <si>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</si>
  <si>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</si>
  <si>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</si>
  <si>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</si>
  <si>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</si>
  <si>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</si>
  <si>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</si>
  <si>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</si>
  <si>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</si>
  <si>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</si>
  <si>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</si>
  <si>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</si>
  <si>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</si>
  <si>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</si>
  <si>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</si>
  <si>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</si>
  <si>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</si>
  <si>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</si>
  <si>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</si>
  <si>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</si>
  <si>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</si>
  <si>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</si>
  <si>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</si>
  <si>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</si>
  <si>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</si>
  <si>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</si>
  <si>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</si>
  <si>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</si>
  <si>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</si>
  <si>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</si>
  <si>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</si>
  <si>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</si>
  <si>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</si>
  <si>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</si>
  <si>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</si>
  <si>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</si>
  <si>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</si>
  <si>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</si>
  <si>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</si>
  <si>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</si>
  <si>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</si>
  <si>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</si>
  <si>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</si>
  <si>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</si>
  <si>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</si>
  <si>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</si>
  <si>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</si>
  <si>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</si>
  <si>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</si>
  <si>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</si>
  <si>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</si>
  <si>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</si>
  <si>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</si>
  <si>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</si>
  <si>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</si>
  <si>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</si>
  <si>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</si>
  <si>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</si>
  <si>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</si>
  <si>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</si>
  <si>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</si>
  <si>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</si>
  <si>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</si>
  <si>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</si>
  <si>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</si>
  <si>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</si>
  <si>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</si>
  <si>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</si>
  <si>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</si>
  <si>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</si>
  <si>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</si>
  <si>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</si>
  <si>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</si>
  <si>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</si>
  <si>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</si>
  <si>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</si>
  <si>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</si>
  <si>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</si>
  <si>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</si>
  <si>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</si>
  <si>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</si>
  <si>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</si>
  <si>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</si>
  <si>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</si>
  <si>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</si>
  <si>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</si>
  <si>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</si>
  <si>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</si>
  <si>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</si>
  <si>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</si>
  <si>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</si>
  <si>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</si>
  <si>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</si>
  <si>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</si>
  <si>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</si>
  <si>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</si>
  <si>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</si>
  <si>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</si>
  <si>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</si>
  <si>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</si>
  <si>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</si>
  <si>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</si>
  <si>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</si>
  <si>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</si>
  <si>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</si>
  <si>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</si>
  <si>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</si>
  <si>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</si>
  <si>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</si>
  <si>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</si>
  <si>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</si>
  <si>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</si>
  <si>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</si>
  <si>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</si>
  <si>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</si>
  <si>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</si>
  <si>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</si>
  <si>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</si>
  <si>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</si>
  <si>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</si>
  <si>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</si>
  <si>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</si>
  <si>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</si>
  <si>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</si>
  <si>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</si>
  <si>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</si>
  <si>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</si>
  <si>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</si>
  <si>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</si>
  <si>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</si>
  <si>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</si>
  <si>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</si>
  <si>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</si>
  <si>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</si>
  <si>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</si>
  <si>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</si>
  <si>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</si>
  <si>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</si>
  <si>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</si>
  <si>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</si>
  <si>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</si>
  <si>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</si>
  <si>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</si>
  <si>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</si>
  <si>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</si>
  <si>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</si>
  <si>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</si>
  <si>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</si>
  <si>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</si>
  <si>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</si>
  <si>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</si>
  <si>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</si>
  <si>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</si>
  <si>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</si>
  <si>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</si>
  <si>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</si>
  <si>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</si>
  <si>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</si>
  <si>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</si>
  <si>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</si>
  <si>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</si>
  <si>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</si>
  <si>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</si>
  <si>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</si>
  <si>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</si>
  <si>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</si>
  <si>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</si>
  <si>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</si>
  <si>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</si>
  <si>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</si>
  <si>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</si>
  <si>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</si>
  <si>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</si>
  <si>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</si>
  <si>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</si>
  <si>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</si>
  <si>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</si>
  <si>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</si>
  <si>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</si>
  <si>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</si>
  <si>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</si>
  <si>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</si>
  <si>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</si>
  <si>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</si>
  <si>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</si>
  <si>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</si>
  <si>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</si>
  <si>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</si>
  <si>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</si>
  <si>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</si>
  <si>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</si>
  <si>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</si>
  <si>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</si>
  <si>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</si>
  <si>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</si>
  <si>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</si>
  <si>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</si>
  <si>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</si>
  <si>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</si>
  <si>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</si>
  <si>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</si>
  <si>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</si>
  <si>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</si>
  <si>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</si>
  <si>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</si>
  <si>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</si>
  <si>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</si>
  <si>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</si>
  <si>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</si>
  <si>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</si>
  <si>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</si>
  <si>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</si>
  <si>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</si>
  <si>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</si>
  <si>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</si>
  <si>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</si>
  <si>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</si>
  <si>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</si>
  <si>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</si>
  <si>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</si>
  <si>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</si>
  <si>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</si>
  <si>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</si>
  <si>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</si>
  <si>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</si>
  <si>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</si>
  <si>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</si>
  <si>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</si>
  <si>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</si>
  <si>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</si>
  <si>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</si>
  <si>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</si>
  <si>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</si>
  <si>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</si>
  <si>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</si>
  <si>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</si>
  <si>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</si>
  <si>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</si>
  <si>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</si>
  <si>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</si>
  <si>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</si>
  <si>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</si>
  <si>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</si>
  <si>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</si>
  <si>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</si>
  <si>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</si>
  <si>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</si>
  <si>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</si>
  <si>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</si>
  <si>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</si>
  <si>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</si>
  <si>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</si>
  <si>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</si>
  <si>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</si>
  <si>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</si>
  <si>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</si>
  <si>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</si>
  <si>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</si>
  <si>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</si>
  <si>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</si>
  <si>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</si>
  <si>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</si>
  <si>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</si>
  <si>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</si>
  <si>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</si>
  <si>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</si>
  <si>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</si>
  <si>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</si>
  <si>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</si>
  <si>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</si>
  <si>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</si>
  <si>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</si>
  <si>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</si>
  <si>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</si>
  <si>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</si>
  <si>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</si>
  <si>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</si>
  <si>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</si>
  <si>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</si>
  <si>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</si>
  <si>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</si>
  <si>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</si>
  <si>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</si>
  <si>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</si>
  <si>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</si>
  <si>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</si>
  <si>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</si>
  <si>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</si>
  <si>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</si>
  <si>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</si>
  <si>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</si>
  <si>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</si>
  <si>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</si>
  <si>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</si>
  <si>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</si>
  <si>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</si>
  <si>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</si>
  <si>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</si>
  <si>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</si>
  <si>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</si>
  <si>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</si>
  <si>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</si>
  <si>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</si>
  <si>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</si>
  <si>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</si>
  <si>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</si>
  <si>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</si>
  <si>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</si>
  <si>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</si>
  <si>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</si>
  <si>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</si>
  <si>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</si>
  <si>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</si>
  <si>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</si>
  <si>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</si>
  <si>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</si>
  <si>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</si>
  <si>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</si>
  <si>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</si>
  <si>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</si>
  <si>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</si>
  <si>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</si>
  <si>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</si>
  <si>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</si>
  <si>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</si>
  <si>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</si>
  <si>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</si>
  <si>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</si>
  <si>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</si>
  <si>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</si>
  <si>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</si>
  <si>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</si>
  <si>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</si>
  <si>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</si>
  <si>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</si>
  <si>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</si>
  <si>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</si>
  <si>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</si>
  <si>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</si>
  <si>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</si>
  <si>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</si>
  <si>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</si>
  <si>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</si>
  <si>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</si>
  <si>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</si>
  <si>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</si>
  <si>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</si>
  <si>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</si>
  <si>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</si>
  <si>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</si>
  <si>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</si>
  <si>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</si>
  <si>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</si>
  <si>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</si>
  <si>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</si>
  <si>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</si>
  <si>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</si>
  <si>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</si>
  <si>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</si>
  <si>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</si>
  <si>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</si>
  <si>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</si>
  <si>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</si>
  <si>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</si>
  <si>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</si>
  <si>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</si>
  <si>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</si>
  <si>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</si>
  <si>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</si>
  <si>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</si>
  <si>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</si>
  <si>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</si>
  <si>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</si>
  <si>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</si>
  <si>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</si>
  <si>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</si>
  <si>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</si>
  <si>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</si>
  <si>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</si>
  <si>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</si>
  <si>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</si>
  <si>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</si>
  <si>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</si>
  <si>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</si>
  <si>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</si>
  <si>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</si>
  <si>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</si>
  <si>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</si>
  <si>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</si>
  <si>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</si>
  <si>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</si>
  <si>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</si>
  <si>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</si>
  <si>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</si>
  <si>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</si>
  <si>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</si>
  <si>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</si>
  <si>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</si>
  <si>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</si>
  <si>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</si>
  <si>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</si>
  <si>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</si>
  <si>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</si>
  <si>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</si>
  <si>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</si>
  <si>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</si>
  <si>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</si>
  <si>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</si>
  <si>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</si>
  <si>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</si>
  <si>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</si>
  <si>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</si>
  <si>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</si>
  <si>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</si>
  <si>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</si>
  <si>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</si>
  <si>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</si>
  <si>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</si>
  <si>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</si>
  <si>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</si>
  <si>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</si>
  <si>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</si>
  <si>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</si>
  <si>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</si>
  <si>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</si>
  <si>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</si>
  <si>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</si>
  <si>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</si>
  <si>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</si>
  <si>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</si>
  <si>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</si>
  <si>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</si>
  <si>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</si>
  <si>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</si>
  <si>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</si>
  <si>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</si>
  <si>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</si>
  <si>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</si>
  <si>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</si>
  <si>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</si>
  <si>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</si>
  <si>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</si>
  <si>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</si>
  <si>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</si>
  <si>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</si>
  <si>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</si>
  <si>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</si>
  <si>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</si>
  <si>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</si>
  <si>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</si>
  <si>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</si>
  <si>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</si>
  <si>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</si>
  <si>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</si>
  <si>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</si>
  <si>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</si>
  <si>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</si>
  <si>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</si>
  <si>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</si>
  <si>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</si>
  <si>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</si>
  <si>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</si>
  <si>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</si>
  <si>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</si>
  <si>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</si>
  <si>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</si>
  <si>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</si>
  <si>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</si>
  <si>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</si>
  <si>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</si>
  <si>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</si>
  <si>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</si>
  <si>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</si>
  <si>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</si>
  <si>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</si>
  <si>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</si>
  <si>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</si>
  <si>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</si>
  <si>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</si>
  <si>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</si>
  <si>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</si>
  <si>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</si>
  <si>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</si>
  <si>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</si>
  <si>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</si>
  <si>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</si>
  <si>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</si>
  <si>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</si>
  <si>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</si>
  <si>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</si>
  <si>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</si>
  <si>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</si>
  <si>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</si>
  <si>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</si>
  <si>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</si>
  <si>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</si>
  <si>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</si>
  <si>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</si>
  <si>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</si>
  <si>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</si>
  <si>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</si>
  <si>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</si>
  <si>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</si>
  <si>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</si>
  <si>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</si>
  <si>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</si>
  <si>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</si>
  <si>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</si>
  <si>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</si>
  <si>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</si>
  <si>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</si>
  <si>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</si>
  <si>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</si>
  <si>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</si>
  <si>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</si>
  <si>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</si>
  <si>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</si>
  <si>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</si>
  <si>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</si>
  <si>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</si>
  <si>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</si>
  <si>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</si>
  <si>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</si>
  <si>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</si>
  <si>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</si>
  <si>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</si>
  <si>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</si>
  <si>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</si>
  <si>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</si>
  <si>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</si>
  <si>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</si>
  <si>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</si>
  <si>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</si>
  <si>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</si>
  <si>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</si>
  <si>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</si>
  <si>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</si>
  <si>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</si>
  <si>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</si>
  <si>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</si>
  <si>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</si>
  <si>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</si>
  <si>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</si>
  <si>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</si>
  <si>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</si>
  <si>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</si>
  <si>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</si>
  <si>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</si>
  <si>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</si>
  <si>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</si>
  <si>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</si>
  <si>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</si>
  <si>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</si>
  <si>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</si>
  <si>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</si>
  <si>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</si>
  <si>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</si>
  <si>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</si>
  <si>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</si>
  <si>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</si>
  <si>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</si>
  <si>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</si>
  <si>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</si>
  <si>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</si>
  <si>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</si>
  <si>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</si>
  <si>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</si>
  <si>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</si>
  <si>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</si>
  <si>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</si>
  <si>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</si>
  <si>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</si>
  <si>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</si>
  <si>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</si>
  <si>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</si>
  <si>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</si>
  <si>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</si>
  <si>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</si>
  <si>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</si>
  <si>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</si>
  <si>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</si>
  <si>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</si>
  <si>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</si>
  <si>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</si>
  <si>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</si>
  <si>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</si>
  <si>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</si>
  <si>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</si>
  <si>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</si>
  <si>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</si>
  <si>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</si>
  <si>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</si>
  <si>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</si>
  <si>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</si>
  <si>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</si>
  <si>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</si>
  <si>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</si>
  <si>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</si>
  <si>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</si>
  <si>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</si>
  <si>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</si>
  <si>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</si>
  <si>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</si>
  <si>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</si>
  <si>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</si>
  <si>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</si>
  <si>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</si>
  <si>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</si>
  <si>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</si>
  <si>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</si>
  <si>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</si>
  <si>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</si>
  <si>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</si>
  <si>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</si>
  <si>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</si>
  <si>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</si>
  <si>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</si>
  <si>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</si>
  <si>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</si>
  <si>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</si>
  <si>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</si>
  <si>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</si>
  <si>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</si>
  <si>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</si>
  <si>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</si>
  <si>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</si>
  <si>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</si>
  <si>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</si>
  <si>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</si>
  <si>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</si>
  <si>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</si>
  <si>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</si>
  <si>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</si>
  <si>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</si>
  <si>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</si>
  <si>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</si>
  <si>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</si>
  <si>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</si>
  <si>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</si>
  <si>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</si>
  <si>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</si>
  <si>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</si>
  <si>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</si>
  <si>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</si>
  <si>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</si>
  <si>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</si>
  <si>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</si>
  <si>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</si>
  <si>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</si>
  <si>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</si>
  <si>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</si>
  <si>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</si>
  <si>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</si>
  <si>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</si>
  <si>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</si>
  <si>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</si>
  <si>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</si>
  <si>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</si>
  <si>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</si>
  <si>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</si>
  <si>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</si>
  <si>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</si>
  <si>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</si>
  <si>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</si>
  <si>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</si>
  <si>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</si>
  <si>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</si>
  <si>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</si>
  <si>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</si>
  <si>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</si>
  <si>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</si>
  <si>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</si>
  <si>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</si>
  <si>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</si>
  <si>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</si>
  <si>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</si>
  <si>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</si>
  <si>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</si>
  <si>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</si>
  <si>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</si>
  <si>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</si>
  <si>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</si>
  <si>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</si>
  <si>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</si>
  <si>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</si>
  <si>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</si>
  <si>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</si>
  <si>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</si>
  <si>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</si>
  <si>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</si>
  <si>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</si>
  <si>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</si>
  <si>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</si>
  <si>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</si>
  <si>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</si>
  <si>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</si>
  <si>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</si>
  <si>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</si>
  <si>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</si>
  <si>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</si>
  <si>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</si>
  <si>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</si>
  <si>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</si>
  <si>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</si>
  <si>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</si>
  <si>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</si>
  <si>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</si>
  <si>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</si>
  <si>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</si>
  <si>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</si>
  <si>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</si>
  <si>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</si>
  <si>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</si>
  <si>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</si>
  <si>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</si>
  <si>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</si>
  <si>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</si>
  <si>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</si>
  <si>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</si>
  <si>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</si>
  <si>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</si>
  <si>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</si>
  <si>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</si>
  <si>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</si>
  <si>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</si>
  <si>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</si>
  <si>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</si>
  <si>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</si>
  <si>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</si>
  <si>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</si>
  <si>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</si>
  <si>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</si>
  <si>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</si>
  <si>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</si>
  <si>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</si>
  <si>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</si>
  <si>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</si>
  <si>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</si>
  <si>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</si>
  <si>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</si>
  <si>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</si>
  <si>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</si>
  <si>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</si>
  <si>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</si>
  <si>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</si>
  <si>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</si>
  <si>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</si>
  <si>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</si>
  <si>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</si>
  <si>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</si>
  <si>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</si>
  <si>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</si>
  <si>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</si>
  <si>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</si>
  <si>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</si>
  <si>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</si>
  <si>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</si>
  <si>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</si>
  <si>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</si>
  <si>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</si>
  <si>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</si>
  <si>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</si>
  <si>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</si>
  <si>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</si>
  <si>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</si>
  <si>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</si>
  <si>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</si>
  <si>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</si>
  <si>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</si>
  <si>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</si>
  <si>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</si>
  <si>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</si>
  <si>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</si>
  <si>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</si>
  <si>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</si>
  <si>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</si>
  <si>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</si>
  <si>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</si>
  <si>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</si>
  <si>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</si>
  <si>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</si>
  <si>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</si>
  <si>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</si>
  <si>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</si>
  <si>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</si>
  <si>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</si>
  <si>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</si>
  <si>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</si>
  <si>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</si>
  <si>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</si>
  <si>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</si>
  <si>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</si>
  <si>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</si>
  <si>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</si>
  <si>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</si>
  <si>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</si>
  <si>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</si>
  <si>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</si>
  <si>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</si>
  <si>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</si>
  <si>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</si>
  <si>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</si>
  <si>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</si>
  <si>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</si>
  <si>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</si>
  <si>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</si>
  <si>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</si>
  <si>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</si>
  <si>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</si>
  <si>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</si>
  <si>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</si>
  <si>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</si>
  <si>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</si>
  <si>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</si>
  <si>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</si>
  <si>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</si>
  <si>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</si>
  <si>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</si>
  <si>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</si>
  <si>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</si>
  <si>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</si>
  <si>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</si>
  <si>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</si>
  <si>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</si>
  <si>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</si>
  <si>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</si>
  <si>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</si>
  <si>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</si>
  <si>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</si>
  <si>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</si>
  <si>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</si>
  <si>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</si>
  <si>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</si>
  <si>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</si>
  <si>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</si>
  <si>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</si>
  <si>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</si>
  <si>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</si>
  <si>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</si>
  <si>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</si>
  <si>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</si>
  <si>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</si>
  <si>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</si>
  <si>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</si>
  <si>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</si>
  <si>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</si>
  <si>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</si>
  <si>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</si>
  <si>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</si>
  <si>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</si>
  <si>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</si>
  <si>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</si>
  <si>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</si>
  <si>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</si>
  <si>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</si>
  <si>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</si>
  <si>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</si>
  <si>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</si>
  <si>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</si>
  <si>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</si>
  <si>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</si>
  <si>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</si>
  <si>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</si>
  <si>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</si>
  <si>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</si>
  <si>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</si>
  <si>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</si>
  <si>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</si>
  <si>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</si>
  <si>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</si>
  <si>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</si>
  <si>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</si>
  <si>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</si>
  <si>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</si>
  <si>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</si>
  <si>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</si>
  <si>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</si>
  <si>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</si>
  <si>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</si>
  <si>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</si>
  <si>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</si>
  <si>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</si>
  <si>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</si>
  <si>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</si>
  <si>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</si>
  <si>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</si>
  <si>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</si>
  <si>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</si>
  <si>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</si>
  <si>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</si>
  <si>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</si>
  <si>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</si>
  <si>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</si>
  <si>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</si>
  <si>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</si>
  <si>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</si>
  <si>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</si>
  <si>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</si>
  <si>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</si>
  <si>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</si>
  <si>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</si>
  <si>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</si>
  <si>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</si>
  <si>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</si>
  <si>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</si>
  <si>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</si>
  <si>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</si>
  <si>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</si>
  <si>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</si>
  <si>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</si>
  <si>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</si>
  <si>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</si>
  <si>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</si>
  <si>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</si>
  <si>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</si>
  <si>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</si>
  <si>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</si>
  <si>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</si>
  <si>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</si>
  <si>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</si>
  <si>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</si>
  <si>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</si>
  <si>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</si>
  <si>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</si>
  <si>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</si>
  <si>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</si>
  <si>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</si>
  <si>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</si>
  <si>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</si>
  <si>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</si>
  <si>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</si>
  <si>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</si>
  <si>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</si>
  <si>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</si>
  <si>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</si>
  <si>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</si>
  <si>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</si>
  <si>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</si>
  <si>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</si>
  <si>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</si>
  <si>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</si>
  <si>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</si>
  <si>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</si>
  <si>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</si>
  <si>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</si>
  <si>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</si>
  <si>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</si>
  <si>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</si>
  <si>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</si>
  <si>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</si>
  <si>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</si>
  <si>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</si>
  <si>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</si>
  <si>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</si>
  <si>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</si>
  <si>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</si>
  <si>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</si>
  <si>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</si>
  <si>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</si>
  <si>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</si>
  <si>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</si>
  <si>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</si>
  <si>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</si>
  <si>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</si>
  <si>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</si>
  <si>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</si>
  <si>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</si>
  <si>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</si>
  <si>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</si>
  <si>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</si>
  <si>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</si>
  <si>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</si>
  <si>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</si>
  <si>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</si>
  <si>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</si>
  <si>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</si>
  <si>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</si>
  <si>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</si>
  <si>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</si>
  <si>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</si>
  <si>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</si>
  <si>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</si>
  <si>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</si>
  <si>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</si>
  <si>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</si>
  <si>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</si>
  <si>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</si>
  <si>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</si>
  <si>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</si>
  <si>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</si>
  <si>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</si>
  <si>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</si>
  <si>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</si>
  <si>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</si>
  <si>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</si>
  <si>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</si>
  <si>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</si>
  <si>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</si>
  <si>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</si>
  <si>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</si>
  <si>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</si>
  <si>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</si>
  <si>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</si>
  <si>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</si>
  <si>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</si>
  <si>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</si>
  <si>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</si>
  <si>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</si>
  <si>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</si>
  <si>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</si>
  <si>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</si>
  <si>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</si>
  <si>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</si>
  <si>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</si>
  <si>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</si>
  <si>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</si>
  <si>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</si>
  <si>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</si>
  <si>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</si>
  <si>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</si>
  <si>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</si>
  <si>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</si>
  <si>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</si>
  <si>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</si>
  <si>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</si>
  <si>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</si>
  <si>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</si>
  <si>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</si>
  <si>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</si>
  <si>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</si>
  <si>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</si>
  <si>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</si>
  <si>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</si>
  <si>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</si>
  <si>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</si>
  <si>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</si>
  <si>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</si>
  <si>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</si>
  <si>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</si>
  <si>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</si>
  <si>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</si>
  <si>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</si>
  <si>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</si>
  <si>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</si>
  <si>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</si>
  <si>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</si>
  <si>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</si>
  <si>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</si>
  <si>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</si>
  <si>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</si>
  <si>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</si>
  <si>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</si>
  <si>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</si>
  <si>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</si>
  <si>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</si>
  <si>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</si>
  <si>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</si>
  <si>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</si>
  <si>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</si>
  <si>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</si>
  <si>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</si>
  <si>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</si>
  <si>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</si>
  <si>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</si>
  <si>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</si>
  <si>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</si>
  <si>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</si>
  <si>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</si>
  <si>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</si>
  <si>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</si>
  <si>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</si>
  <si>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</si>
  <si>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</si>
  <si>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</si>
  <si>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</si>
  <si>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</si>
  <si>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</si>
  <si>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</si>
  <si>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</si>
  <si>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</si>
  <si>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</si>
  <si>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</si>
  <si>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</si>
  <si>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</si>
  <si>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</si>
  <si>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</si>
  <si>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</si>
  <si>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</si>
  <si>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</si>
  <si>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</si>
  <si>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</si>
  <si>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</si>
  <si>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</si>
  <si>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</si>
  <si>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</si>
  <si>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</si>
  <si>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</si>
  <si>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</si>
  <si>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</si>
  <si>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</si>
  <si>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</si>
  <si>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</si>
  <si>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</si>
  <si>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</si>
  <si>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</si>
  <si>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</si>
  <si>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</si>
  <si>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</si>
  <si>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</si>
  <si>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</si>
  <si>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</si>
  <si>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</si>
  <si>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</si>
  <si>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</si>
  <si>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</si>
  <si>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</si>
  <si>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</si>
  <si>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</si>
  <si>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</si>
  <si>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</si>
  <si>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</si>
  <si>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</si>
  <si>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</si>
  <si>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</si>
  <si>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</si>
  <si>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</si>
  <si>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</si>
  <si>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</si>
  <si>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</si>
  <si>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</si>
  <si>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</si>
  <si>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</si>
  <si>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</si>
  <si>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</si>
  <si>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</si>
  <si>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</si>
  <si>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</si>
  <si>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</si>
  <si>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</si>
  <si>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</si>
  <si>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</si>
  <si>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</si>
  <si>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</si>
  <si>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</si>
  <si>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</si>
  <si>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</si>
  <si>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</si>
  <si>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</si>
  <si>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</si>
  <si>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</si>
  <si>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</si>
  <si>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</si>
  <si>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</si>
  <si>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</si>
  <si>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</si>
  <si>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</si>
  <si>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</si>
  <si>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</si>
  <si>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</si>
  <si>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</si>
  <si>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</si>
  <si>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</si>
  <si>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</si>
  <si>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</si>
  <si>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</si>
  <si>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</si>
  <si>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</si>
  <si>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</si>
  <si>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</si>
  <si>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</si>
  <si>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</si>
  <si>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</si>
  <si>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</si>
  <si>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</si>
  <si>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</si>
  <si>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</si>
  <si>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</si>
  <si>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</si>
  <si>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</si>
  <si>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</si>
  <si>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</si>
  <si>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</si>
  <si>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</si>
  <si>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</si>
  <si>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</si>
  <si>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</si>
  <si>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</si>
  <si>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</si>
  <si>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</si>
  <si>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</si>
  <si>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</si>
  <si>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</si>
  <si>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</si>
  <si>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</si>
  <si>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</si>
  <si>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</si>
  <si>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</si>
  <si>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</si>
  <si>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</si>
  <si>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</si>
  <si>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</si>
  <si>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</si>
  <si>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</si>
  <si>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</si>
  <si>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</si>
  <si>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</si>
  <si>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</si>
  <si>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</si>
  <si>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</si>
  <si>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</si>
  <si>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</si>
  <si>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</si>
  <si>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</si>
  <si>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</si>
  <si>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</si>
  <si>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</si>
  <si>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</si>
  <si>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</si>
  <si>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</si>
  <si>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</si>
  <si>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</si>
  <si>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</si>
  <si>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</si>
  <si>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</si>
  <si>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</si>
  <si>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</si>
  <si>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</si>
  <si>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</si>
  <si>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</si>
  <si>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</si>
  <si>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</si>
  <si>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</si>
  <si>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</si>
  <si>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</si>
  <si>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</si>
  <si>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</si>
  <si>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</si>
  <si>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</si>
  <si>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</si>
  <si>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</si>
  <si>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</si>
  <si>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</si>
  <si>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</si>
  <si>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</si>
  <si>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</si>
  <si>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</si>
  <si>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</si>
  <si>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</si>
  <si>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</si>
  <si>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</si>
  <si>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</si>
  <si>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</si>
  <si>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</si>
  <si>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</si>
  <si>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</si>
  <si>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</si>
  <si>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</si>
  <si>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</si>
  <si>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</si>
  <si>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</si>
  <si>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</si>
  <si>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</si>
  <si>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</si>
  <si>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</si>
  <si>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</si>
  <si>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</si>
  <si>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</si>
  <si>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</si>
  <si>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</si>
  <si>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</si>
  <si>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</si>
  <si>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</si>
  <si>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</si>
  <si>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</si>
  <si>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</si>
  <si>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</si>
  <si>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</si>
  <si>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</si>
  <si>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</si>
  <si>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</si>
  <si>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</si>
  <si>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</si>
  <si>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</si>
  <si>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</si>
  <si>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</si>
  <si>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</si>
  <si>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</si>
  <si>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</si>
  <si>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</si>
  <si>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</si>
  <si>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</si>
  <si>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</si>
  <si>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</si>
  <si>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</si>
  <si>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</si>
  <si>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</si>
  <si>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</si>
  <si>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</si>
  <si>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</si>
  <si>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</si>
  <si>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</si>
  <si>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</si>
  <si>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</si>
  <si>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</si>
  <si>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</si>
  <si>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</si>
  <si>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</si>
  <si>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</si>
  <si>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</si>
  <si>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</si>
  <si>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</si>
  <si>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</si>
  <si>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</si>
  <si>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</si>
  <si>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</si>
  <si>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</si>
  <si>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</si>
  <si>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</si>
  <si>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</si>
  <si>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</si>
  <si>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</si>
  <si>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</si>
  <si>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</si>
  <si>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</si>
  <si>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</si>
  <si>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</si>
  <si>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</si>
  <si>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</si>
  <si>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</si>
  <si>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</si>
  <si>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</si>
  <si>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</si>
  <si>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</si>
  <si>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</si>
  <si>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</si>
  <si>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</si>
  <si>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</si>
  <si>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</si>
  <si>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</si>
  <si>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</si>
  <si>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</si>
  <si>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</si>
  <si>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</si>
  <si>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</si>
  <si>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</si>
  <si>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</si>
  <si>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</si>
  <si>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</si>
  <si>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</si>
  <si>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</si>
  <si>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</si>
  <si>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</si>
  <si>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</si>
  <si>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</si>
  <si>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</si>
  <si>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</si>
  <si>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</si>
  <si>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</si>
  <si>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</si>
  <si>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</si>
  <si>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</si>
  <si>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</si>
  <si>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</si>
  <si>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</si>
  <si>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</si>
  <si>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</si>
  <si>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</si>
  <si>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</si>
  <si>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</si>
  <si>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</si>
  <si>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</si>
  <si>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</si>
  <si>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</si>
  <si>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</si>
  <si>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</si>
  <si>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</si>
  <si>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</si>
  <si>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</si>
  <si>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</si>
  <si>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</si>
  <si>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</si>
  <si>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</si>
  <si>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</si>
  <si>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</si>
  <si>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</si>
  <si>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</si>
  <si>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</si>
  <si>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</si>
  <si>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</si>
  <si>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</si>
  <si>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</si>
  <si>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</si>
  <si>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</si>
  <si>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</si>
  <si>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</si>
  <si>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</si>
  <si>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</si>
  <si>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</si>
  <si>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</si>
  <si>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</si>
  <si>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</si>
  <si>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</si>
  <si>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</si>
  <si>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</si>
  <si>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</si>
  <si>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</si>
  <si>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</si>
  <si>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</si>
  <si>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</si>
  <si>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</si>
  <si>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</si>
  <si>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</si>
  <si>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</si>
  <si>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</si>
  <si>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</si>
  <si>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</si>
  <si>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</si>
  <si>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</si>
  <si>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</si>
  <si>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</si>
  <si>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</si>
  <si>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</si>
  <si>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</si>
  <si>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</si>
  <si>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</si>
  <si>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</si>
  <si>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</si>
  <si>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</si>
  <si>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</si>
  <si>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</si>
  <si>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</si>
  <si>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</si>
  <si>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</si>
  <si>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</si>
  <si>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</si>
  <si>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</si>
  <si>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</si>
  <si>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</si>
  <si>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</si>
  <si>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</si>
  <si>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</si>
  <si>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</si>
  <si>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</si>
  <si>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</si>
  <si>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</si>
  <si>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</si>
  <si>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</si>
  <si>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</si>
  <si>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</si>
  <si>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</si>
  <si>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</si>
  <si>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</si>
  <si>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</si>
  <si>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</si>
  <si>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</si>
  <si>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</si>
  <si>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</si>
  <si>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</si>
  <si>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</si>
  <si>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</si>
  <si>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</si>
  <si>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</si>
  <si>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</si>
  <si>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</si>
  <si>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</si>
  <si>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</si>
  <si>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</si>
  <si>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</si>
  <si>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</si>
  <si>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</si>
  <si>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</si>
  <si>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</si>
  <si>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</si>
  <si>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</si>
  <si>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</si>
  <si>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</si>
  <si>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</si>
  <si>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</si>
  <si>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</si>
  <si>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</si>
  <si>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</si>
  <si>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</si>
  <si>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</si>
  <si>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</si>
  <si>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</si>
  <si>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</si>
  <si>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</si>
  <si>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</si>
  <si>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</si>
  <si>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</si>
  <si>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</si>
  <si>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</si>
  <si>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</si>
  <si>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</si>
  <si>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</si>
  <si>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</si>
  <si>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</si>
  <si>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</si>
  <si>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</si>
  <si>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</si>
  <si>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</si>
  <si>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</si>
  <si>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</si>
  <si>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</si>
  <si>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</si>
  <si>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</si>
  <si>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</si>
  <si>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</si>
  <si>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</si>
  <si>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</si>
  <si>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</si>
  <si>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</si>
  <si>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</si>
  <si>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</si>
  <si>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</si>
  <si>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</si>
  <si>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</si>
  <si>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</si>
  <si>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</si>
  <si>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</si>
  <si>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</si>
  <si>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</si>
  <si>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</si>
  <si>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</si>
  <si>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</si>
  <si>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</si>
  <si>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</si>
  <si>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</si>
  <si>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</si>
  <si>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</si>
  <si>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</si>
  <si>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</si>
  <si>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</si>
  <si>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</si>
  <si>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</si>
  <si>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</si>
  <si>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</si>
  <si>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</si>
  <si>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</si>
  <si>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</si>
  <si>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</si>
  <si>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</si>
  <si>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</si>
  <si>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</si>
  <si>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</si>
  <si>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</si>
  <si>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</si>
  <si>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</si>
  <si>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</si>
  <si>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</si>
  <si>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</si>
  <si>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</si>
  <si>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</si>
  <si>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</si>
  <si>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</si>
  <si>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</si>
  <si>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</si>
  <si>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</si>
  <si>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</si>
  <si>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</si>
  <si>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</si>
  <si>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</si>
  <si>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</si>
  <si>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</si>
  <si>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</si>
  <si>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</si>
  <si>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</si>
  <si>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</si>
  <si>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</si>
  <si>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</si>
  <si>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</si>
  <si>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</si>
  <si>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</si>
  <si>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</si>
  <si>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</si>
  <si>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</si>
  <si>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</si>
  <si>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</si>
  <si>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</si>
  <si>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</si>
  <si>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</si>
  <si>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</si>
  <si>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</si>
  <si>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</si>
  <si>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</si>
  <si>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</si>
  <si>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</si>
  <si>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</si>
  <si>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</si>
  <si>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</si>
  <si>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</si>
  <si>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</si>
  <si>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</si>
  <si>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</si>
  <si>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</si>
  <si>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</si>
  <si>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</si>
  <si>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</si>
  <si>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</si>
  <si>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</si>
  <si>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</si>
  <si>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</si>
  <si>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</si>
  <si>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</si>
  <si>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</si>
  <si>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</si>
  <si>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</si>
  <si>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</si>
  <si>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</si>
  <si>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</si>
  <si>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</si>
  <si>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</si>
  <si>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</si>
  <si>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</si>
  <si>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</si>
  <si>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</si>
  <si>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</si>
  <si>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</si>
  <si>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</si>
  <si>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</si>
  <si>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</si>
  <si>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</si>
  <si>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</si>
  <si>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</si>
  <si>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</si>
  <si>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</si>
  <si>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</si>
  <si>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</si>
  <si>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</si>
  <si>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</si>
  <si>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</si>
  <si>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</si>
  <si>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</si>
  <si>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</si>
  <si>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</si>
  <si>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</si>
  <si>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</si>
  <si>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</si>
  <si>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</si>
  <si>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</si>
  <si>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</si>
  <si>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</si>
  <si>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</si>
  <si>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</si>
  <si>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</si>
  <si>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</si>
  <si>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</si>
  <si>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</si>
  <si>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</si>
  <si>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</si>
  <si>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</si>
  <si>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</si>
  <si>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</si>
  <si>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</si>
  <si>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</si>
  <si>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</si>
  <si>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</si>
  <si>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</si>
  <si>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</si>
  <si>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</si>
  <si>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</si>
  <si>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</si>
  <si>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</si>
  <si>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</si>
  <si>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</si>
  <si>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</si>
  <si>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</si>
  <si>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</si>
  <si>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</si>
  <si>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</si>
  <si>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</si>
  <si>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</si>
  <si>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</si>
  <si>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</si>
  <si>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</si>
  <si>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</si>
  <si>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</si>
  <si>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</si>
  <si>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</si>
  <si>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</si>
  <si>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</si>
  <si>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</si>
  <si>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</si>
  <si>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</si>
  <si>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</si>
  <si>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</si>
  <si>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</si>
  <si>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</si>
  <si>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</si>
  <si>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</si>
  <si>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</si>
  <si>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</si>
  <si>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</si>
  <si>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</si>
  <si>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</si>
  <si>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</si>
  <si>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</si>
  <si>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</si>
  <si>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</si>
  <si>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</si>
  <si>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</si>
  <si>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</si>
  <si>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</si>
  <si>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</si>
  <si>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</si>
  <si>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</si>
  <si>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</si>
  <si>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</si>
  <si>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</si>
  <si>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</si>
  <si>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</si>
  <si>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</si>
  <si>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</si>
  <si>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</si>
  <si>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</si>
  <si>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</si>
  <si>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</si>
  <si>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</si>
  <si>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</si>
  <si>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</si>
  <si>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</si>
  <si>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</si>
  <si>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</si>
  <si>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</si>
  <si>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</si>
  <si>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</si>
  <si>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</si>
  <si>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</si>
  <si>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</si>
  <si>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</si>
  <si>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</si>
  <si>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</si>
  <si>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</si>
  <si>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</si>
  <si>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</si>
  <si>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</si>
  <si>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</si>
  <si>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</si>
  <si>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</si>
  <si>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</si>
  <si>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</si>
  <si>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</si>
  <si>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</si>
  <si>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</si>
  <si>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</si>
  <si>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</si>
  <si>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</si>
  <si>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</si>
  <si>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</si>
  <si>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</si>
  <si>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</si>
  <si>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</si>
  <si>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</si>
  <si>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</si>
  <si>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</si>
  <si>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</si>
  <si>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</si>
  <si>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</si>
  <si>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</si>
  <si>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</si>
  <si>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</si>
  <si>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</si>
  <si>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</si>
  <si>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</si>
  <si>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</si>
  <si>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</si>
  <si>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</si>
  <si>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</si>
  <si>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</si>
  <si>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</si>
  <si>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</si>
  <si>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</si>
  <si>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</si>
  <si>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</si>
  <si>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</si>
  <si>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</si>
  <si>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</si>
  <si>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</si>
  <si>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</si>
  <si>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</si>
  <si>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</si>
  <si>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</si>
  <si>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</si>
  <si>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</si>
  <si>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</si>
  <si>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</si>
  <si>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</si>
  <si>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</si>
  <si>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</si>
  <si>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</si>
  <si>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</si>
  <si>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</si>
  <si>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</si>
  <si>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</si>
  <si>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</si>
  <si>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</si>
  <si>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</si>
  <si>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</si>
  <si>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</si>
  <si>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</si>
  <si>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</si>
  <si>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</si>
  <si>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</si>
  <si>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</si>
  <si>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</si>
  <si>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</si>
  <si>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</si>
  <si>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</si>
  <si>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</si>
  <si>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</si>
  <si>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</si>
  <si>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</si>
  <si>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</si>
  <si>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</si>
  <si>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</si>
  <si>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</si>
  <si>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</si>
  <si>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</si>
  <si>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</si>
  <si>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</si>
  <si>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</si>
  <si>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</si>
  <si>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</si>
  <si>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</si>
  <si>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</si>
  <si>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</si>
  <si>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</si>
  <si>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</si>
  <si>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</si>
  <si>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</si>
  <si>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</si>
  <si>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</si>
  <si>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</si>
  <si>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</si>
  <si>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</si>
  <si>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</si>
  <si>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</si>
  <si>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</si>
  <si>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</si>
  <si>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</si>
  <si>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</si>
  <si>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</si>
  <si>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</si>
  <si>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</si>
  <si>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</si>
  <si>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</si>
  <si>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</si>
  <si>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</si>
  <si>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</si>
  <si>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</si>
  <si>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</si>
  <si>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</si>
  <si>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</si>
  <si>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</si>
  <si>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</si>
  <si>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</si>
  <si>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</si>
  <si>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</si>
  <si>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</si>
  <si>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</si>
  <si>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</si>
  <si>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</si>
  <si>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</si>
  <si>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</si>
  <si>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</si>
  <si>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</si>
  <si>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</si>
  <si>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</si>
  <si>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</si>
  <si>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</si>
  <si>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</si>
  <si>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</si>
  <si>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</si>
  <si>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</si>
  <si>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</si>
  <si>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</si>
  <si>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</si>
  <si>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</si>
  <si>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</si>
  <si>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</si>
  <si>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</si>
  <si>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</si>
  <si>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</si>
  <si>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</si>
  <si>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</si>
  <si>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</si>
  <si>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</si>
  <si>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</si>
  <si>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</si>
  <si>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</si>
  <si>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</si>
  <si>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</si>
  <si>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</si>
  <si>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</si>
  <si>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</si>
  <si>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</si>
  <si>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</si>
  <si>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</si>
  <si>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</si>
  <si>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</si>
  <si>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</si>
  <si>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</si>
  <si>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</si>
  <si>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</si>
  <si>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</si>
  <si>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</si>
  <si>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</si>
  <si>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</si>
  <si>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</si>
  <si>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</si>
  <si>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</si>
  <si>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</si>
  <si>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</si>
  <si>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</si>
  <si>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</si>
  <si>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</si>
  <si>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</si>
  <si>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</si>
  <si>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</si>
  <si>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</si>
  <si>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</si>
  <si>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</si>
  <si>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</si>
  <si>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</si>
  <si>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</si>
  <si>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</si>
  <si>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</si>
  <si>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</si>
  <si>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</si>
  <si>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</si>
  <si>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</si>
  <si>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</si>
  <si>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</si>
  <si>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</si>
  <si>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</si>
  <si>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</si>
  <si>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</si>
  <si>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</si>
  <si>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</si>
  <si>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</si>
  <si>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</si>
  <si>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</si>
  <si>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</si>
  <si>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</si>
  <si>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</si>
  <si>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</si>
  <si>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</si>
  <si>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</si>
  <si>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</si>
  <si>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</si>
  <si>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</si>
  <si>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</si>
  <si>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</si>
  <si>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</si>
  <si>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</si>
  <si>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</si>
  <si>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</si>
  <si>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</si>
  <si>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</si>
  <si>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</si>
  <si>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</si>
  <si>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</si>
  <si>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</si>
  <si>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</si>
  <si>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</si>
  <si>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</si>
  <si>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</si>
  <si>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</si>
  <si>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</si>
  <si>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</si>
  <si>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</si>
  <si>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</si>
  <si>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</si>
  <si>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</si>
  <si>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</si>
  <si>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</si>
  <si>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</si>
  <si>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</si>
  <si>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</si>
  <si>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</si>
  <si>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</si>
  <si>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</si>
  <si>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</si>
  <si>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</si>
  <si>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</si>
  <si>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</si>
  <si>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</si>
  <si>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</si>
  <si>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</si>
  <si>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</si>
  <si>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</si>
  <si>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</si>
  <si>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</si>
  <si>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</si>
  <si>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</si>
  <si>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</si>
  <si>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</si>
  <si>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</si>
  <si>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</si>
  <si>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</si>
  <si>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</si>
  <si>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</si>
  <si>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</si>
  <si>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</si>
  <si>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</si>
  <si>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</si>
  <si>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</si>
  <si>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</si>
  <si>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</si>
  <si>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</si>
  <si>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</si>
  <si>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</si>
  <si>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</si>
  <si>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</si>
  <si>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</si>
  <si>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</si>
  <si>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</si>
  <si>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</si>
  <si>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</si>
  <si>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</si>
  <si>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</si>
  <si>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</si>
  <si>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</si>
  <si>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</si>
  <si>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</si>
  <si>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</si>
  <si>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</si>
  <si>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</si>
  <si>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</si>
  <si>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</si>
  <si>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</si>
  <si>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</si>
  <si>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</si>
  <si>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</si>
  <si>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</si>
  <si>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</si>
  <si>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</si>
  <si>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</si>
  <si>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</si>
  <si>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</si>
  <si>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</si>
  <si>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</si>
  <si>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</si>
  <si>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</si>
  <si>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</si>
  <si>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</si>
  <si>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</si>
  <si>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</si>
  <si>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</si>
  <si>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</si>
  <si>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</si>
  <si>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</si>
  <si>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</si>
  <si>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</si>
  <si>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</si>
  <si>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</si>
  <si>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</si>
  <si>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</si>
  <si>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</si>
  <si>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</si>
  <si>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</si>
  <si>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</si>
  <si>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</si>
  <si>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</si>
  <si>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</si>
  <si>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</si>
  <si>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</si>
  <si>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</si>
  <si>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</si>
  <si>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</si>
  <si>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</si>
  <si>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</si>
  <si>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</si>
  <si>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</si>
  <si>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</si>
  <si>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</si>
  <si>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</si>
  <si>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</si>
  <si>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</si>
  <si>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</si>
  <si>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</si>
  <si>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</si>
  <si>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</si>
  <si>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</si>
  <si>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</si>
  <si>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</si>
  <si>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</si>
  <si>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</si>
  <si>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</si>
  <si>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</si>
  <si>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</si>
  <si>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</si>
  <si>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</si>
  <si>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</si>
  <si>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</si>
  <si>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</si>
  <si>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</si>
  <si>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</si>
  <si>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</si>
  <si>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</si>
  <si>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</si>
  <si>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</si>
  <si>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</si>
  <si>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</si>
  <si>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</si>
  <si>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</si>
  <si>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</si>
  <si>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</si>
  <si>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</si>
  <si>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</si>
  <si>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</si>
  <si>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</si>
  <si>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</si>
  <si>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</si>
  <si>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</si>
  <si>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</si>
  <si>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</si>
  <si>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</si>
  <si>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</si>
  <si>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</si>
  <si>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</si>
  <si>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</si>
  <si>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</si>
  <si>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</si>
  <si>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</si>
  <si>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</si>
  <si>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</si>
  <si>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</si>
  <si>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</si>
  <si>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</si>
  <si>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</si>
  <si>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</si>
  <si>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</si>
  <si>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</si>
  <si>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</si>
  <si>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</si>
  <si>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</si>
  <si>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</si>
  <si>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</si>
  <si>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</si>
  <si>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</si>
  <si>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</si>
  <si>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</si>
  <si>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</si>
  <si>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</si>
  <si>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</si>
  <si>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</si>
  <si>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</si>
  <si>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</si>
  <si>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</si>
  <si>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</si>
  <si>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</si>
  <si>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</si>
  <si>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</si>
  <si>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</si>
  <si>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</si>
  <si>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</si>
  <si>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</si>
  <si>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</si>
  <si>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</si>
  <si>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</si>
  <si>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</si>
  <si>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</si>
  <si>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</si>
  <si>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</si>
  <si>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</si>
  <si>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</si>
  <si>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</si>
  <si>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</si>
  <si>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</si>
  <si>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</si>
  <si>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</si>
  <si>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</si>
  <si>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</si>
  <si>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</si>
  <si>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</si>
  <si>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</si>
  <si>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</si>
  <si>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</si>
  <si>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</si>
  <si>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</si>
  <si>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</si>
  <si>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</si>
  <si>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</si>
  <si>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</si>
  <si>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</si>
  <si>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</si>
  <si>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</si>
  <si>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</si>
  <si>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</si>
  <si>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</si>
  <si>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</si>
  <si>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</si>
  <si>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</si>
  <si>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</si>
  <si>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</si>
  <si>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</si>
  <si>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</si>
  <si>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</si>
  <si>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</si>
  <si>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</si>
  <si>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</si>
  <si>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</si>
  <si>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</si>
  <si>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</si>
  <si>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</si>
  <si>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</si>
  <si>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</si>
  <si>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</si>
  <si>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</si>
  <si>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</si>
  <si>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</si>
  <si>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</si>
  <si>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</si>
  <si>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</si>
  <si>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</si>
  <si>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</si>
  <si>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</si>
  <si>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</si>
  <si>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</si>
  <si>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</si>
  <si>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</si>
  <si>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</si>
  <si>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</si>
  <si>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</si>
  <si>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</si>
  <si>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</si>
  <si>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</si>
  <si>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</si>
  <si>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</si>
  <si>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</si>
  <si>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</si>
  <si>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</si>
  <si>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</si>
  <si>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</si>
  <si>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</si>
  <si>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</si>
  <si>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</si>
  <si>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</si>
  <si>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</si>
  <si>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</si>
  <si>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</si>
  <si>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</si>
  <si>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</si>
  <si>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</si>
  <si>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</si>
  <si>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</si>
  <si>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</si>
  <si>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</si>
  <si>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</si>
  <si>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</si>
  <si>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</si>
  <si>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</si>
  <si>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</si>
  <si>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</si>
  <si>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</si>
  <si>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</si>
  <si>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</si>
  <si>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</si>
  <si>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</si>
  <si>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</si>
  <si>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</si>
  <si>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</si>
  <si>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</si>
  <si>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</si>
  <si>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</si>
  <si>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</si>
  <si>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</si>
  <si>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</si>
  <si>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</si>
  <si>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</si>
  <si>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</si>
  <si>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</si>
  <si>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</si>
  <si>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</si>
  <si>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</si>
  <si>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</si>
  <si>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</si>
  <si>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</si>
  <si>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</si>
  <si>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</si>
  <si>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</si>
  <si>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</si>
  <si>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</si>
  <si>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</si>
  <si>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</si>
  <si>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</si>
  <si>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</si>
  <si>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</si>
  <si>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</si>
  <si>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</si>
  <si>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</si>
  <si>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</si>
  <si>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</si>
  <si>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</si>
  <si>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</si>
  <si>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</si>
  <si>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</si>
  <si>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</si>
  <si>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</si>
  <si>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</si>
  <si>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</si>
  <si>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</si>
  <si>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</si>
  <si>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</si>
  <si>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</si>
  <si>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</si>
  <si>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</si>
  <si>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</si>
  <si>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</si>
  <si>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</si>
  <si>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</si>
  <si>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</si>
  <si>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</si>
  <si>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</si>
  <si>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</si>
  <si>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</si>
  <si>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</si>
  <si>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</si>
  <si>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</si>
  <si>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</si>
  <si>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</si>
  <si>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</si>
  <si>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</si>
  <si>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</si>
  <si>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</si>
  <si>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</si>
  <si>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</si>
  <si>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</si>
  <si>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</si>
  <si>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</si>
  <si>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</si>
  <si>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</si>
  <si>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</si>
  <si>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</si>
  <si>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</si>
  <si>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</si>
  <si>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</si>
  <si>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</si>
  <si>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</si>
  <si>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</si>
  <si>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</si>
  <si>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</si>
  <si>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</si>
  <si>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</si>
  <si>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</si>
  <si>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</si>
  <si>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</si>
  <si>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</si>
  <si>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</si>
  <si>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</si>
  <si>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</si>
  <si>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</si>
  <si>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</si>
  <si>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</si>
  <si>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</si>
  <si>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</si>
  <si>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</si>
  <si>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</si>
  <si>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</si>
  <si>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</si>
  <si>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</si>
  <si>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</si>
  <si>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</si>
  <si>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</si>
  <si>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</si>
  <si>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</si>
  <si>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</si>
  <si>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</si>
  <si>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</si>
  <si>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</si>
  <si>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</si>
  <si>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</si>
  <si>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</si>
  <si>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</si>
  <si>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</si>
  <si>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</si>
  <si>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</si>
  <si>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</si>
  <si>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</si>
  <si>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</si>
  <si>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</si>
  <si>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</si>
  <si>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</si>
  <si>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</si>
  <si>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</si>
  <si>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</si>
  <si>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</si>
  <si>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</si>
  <si>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</si>
  <si>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</si>
  <si>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</si>
  <si>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</si>
  <si>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</si>
  <si>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</si>
  <si>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</si>
  <si>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</si>
  <si>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</si>
  <si>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</si>
  <si>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</si>
  <si>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</si>
  <si>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</si>
  <si>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</si>
  <si>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</si>
  <si>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</si>
  <si>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</si>
  <si>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</si>
  <si>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</si>
  <si>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</si>
  <si>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</si>
  <si>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</si>
  <si>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</si>
  <si>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</si>
  <si>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</si>
  <si>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</si>
  <si>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</si>
  <si>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</si>
  <si>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</si>
  <si>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</si>
  <si>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</si>
  <si>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</si>
  <si>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</si>
  <si>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</si>
  <si>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</si>
  <si>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</si>
  <si>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</si>
  <si>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</si>
  <si>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</si>
  <si>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</si>
  <si>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</si>
  <si>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</si>
  <si>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</si>
  <si>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</si>
  <si>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</si>
  <si>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</si>
  <si>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</si>
  <si>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</si>
  <si>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</si>
  <si>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</si>
  <si>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</si>
  <si>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</si>
  <si>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</si>
  <si>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</si>
  <si>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</si>
  <si>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</si>
  <si>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</si>
  <si>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</si>
  <si>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</si>
  <si>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</si>
  <si>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</si>
  <si>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</si>
  <si>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</si>
  <si>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</si>
  <si>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</si>
  <si>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</si>
  <si>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</si>
  <si>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</si>
  <si>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</si>
  <si>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</si>
  <si>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</si>
  <si>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</si>
  <si>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</si>
  <si>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</si>
  <si>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</si>
  <si>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</si>
  <si>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</si>
  <si>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</si>
  <si>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</si>
  <si>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</si>
  <si>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</si>
  <si>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</si>
  <si>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</si>
  <si>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</si>
  <si>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</si>
  <si>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</si>
  <si>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</si>
  <si>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</si>
  <si>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</si>
  <si>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</si>
  <si>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</si>
  <si>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</si>
  <si>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</si>
  <si>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</si>
  <si>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</si>
  <si>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</si>
  <si>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</si>
  <si>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</si>
  <si>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</si>
  <si>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</si>
  <si>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</si>
  <si>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</si>
  <si>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</si>
  <si>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</si>
  <si>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</si>
  <si>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</si>
  <si>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</si>
  <si>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</si>
  <si>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</si>
  <si>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</si>
  <si>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</si>
  <si>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</si>
  <si>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</si>
  <si>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</si>
  <si>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</si>
  <si>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</si>
  <si>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</si>
  <si>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</si>
  <si>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</si>
  <si>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</si>
  <si>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</si>
  <si>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</si>
  <si>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</si>
  <si>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</si>
  <si>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</si>
  <si>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</si>
  <si>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</si>
  <si>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</si>
  <si>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</si>
  <si>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</si>
  <si>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</si>
  <si>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</si>
  <si>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</si>
  <si>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</si>
  <si>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</si>
  <si>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</si>
  <si>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</si>
  <si>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</si>
  <si>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</si>
  <si>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</si>
  <si>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</si>
  <si>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</si>
  <si>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</si>
  <si>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</si>
  <si>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</si>
  <si>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</si>
  <si>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</si>
  <si>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</si>
  <si>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</si>
  <si>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</si>
  <si>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</si>
  <si>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</si>
  <si>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</si>
  <si>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</si>
  <si>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</si>
  <si>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</si>
  <si>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</si>
  <si>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</si>
  <si>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</si>
  <si>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</si>
  <si>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</si>
  <si>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</si>
  <si>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</si>
  <si>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</si>
  <si>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</si>
  <si>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</si>
  <si>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</si>
  <si>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</si>
  <si>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</si>
  <si>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</si>
  <si>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</si>
  <si>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</si>
  <si>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</si>
  <si>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</si>
  <si>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</si>
  <si>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</si>
  <si>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</si>
  <si>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</si>
  <si>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</si>
  <si>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</si>
  <si>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</si>
  <si>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</si>
  <si>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</si>
  <si>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</si>
  <si>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</si>
  <si>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</si>
  <si>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</si>
  <si>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</si>
  <si>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</si>
  <si>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</si>
  <si>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</si>
  <si>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</si>
  <si>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</si>
  <si>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</si>
  <si>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</si>
  <si>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</si>
  <si>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</si>
  <si>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</si>
  <si>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</si>
  <si>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</si>
  <si>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</si>
  <si>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</si>
  <si>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</si>
  <si>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</si>
  <si>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</si>
  <si>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</si>
  <si>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</si>
  <si>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</si>
  <si>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</si>
  <si>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</si>
  <si>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</si>
  <si>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</si>
  <si>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</si>
  <si>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</si>
  <si>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</si>
  <si>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</si>
  <si>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</si>
  <si>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</si>
  <si>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</si>
  <si>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</si>
  <si>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</si>
  <si>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</si>
  <si>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</si>
  <si>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</si>
  <si>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</si>
  <si>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</si>
  <si>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</si>
  <si>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</si>
  <si>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</si>
  <si>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</si>
  <si>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</si>
  <si>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</si>
  <si>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</si>
  <si>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</si>
  <si>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</si>
  <si>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</si>
  <si>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</si>
  <si>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</si>
  <si>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</si>
  <si>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</si>
  <si>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</si>
  <si>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</si>
  <si>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</si>
  <si>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</si>
  <si>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</si>
  <si>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</si>
  <si>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</si>
  <si>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</si>
  <si>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</si>
  <si>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</si>
  <si>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</si>
  <si>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</si>
  <si>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</si>
  <si>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</si>
  <si>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</si>
  <si>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</si>
  <si>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</si>
  <si>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</si>
  <si>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</si>
  <si>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</si>
  <si>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</si>
  <si>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</si>
  <si>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</si>
  <si>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</si>
  <si>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</si>
  <si>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</si>
  <si>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</si>
  <si>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</si>
  <si>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</si>
  <si>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</si>
  <si>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</si>
  <si>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</si>
  <si>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</si>
  <si>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</si>
  <si>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</si>
  <si>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</si>
  <si>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</si>
  <si>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</si>
  <si>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</si>
  <si>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</si>
  <si>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</si>
  <si>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</si>
  <si>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</si>
  <si>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</si>
  <si>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</si>
  <si>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</si>
  <si>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</si>
  <si>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</si>
  <si>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</si>
  <si>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</si>
  <si>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</si>
  <si>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</si>
  <si>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</si>
  <si>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</si>
  <si>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</si>
  <si>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</si>
  <si>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</si>
  <si>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</si>
  <si>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</si>
  <si>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</si>
  <si>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</si>
  <si>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</si>
  <si>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</si>
  <si>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</si>
  <si>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</si>
  <si>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</si>
  <si>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</si>
  <si>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</si>
  <si>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</si>
  <si>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</si>
  <si>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</si>
  <si>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</si>
  <si>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</si>
  <si>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</si>
  <si>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</si>
  <si>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</si>
  <si>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</si>
  <si>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</si>
  <si>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</si>
  <si>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</si>
  <si>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</si>
  <si>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</si>
  <si>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</si>
  <si>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</si>
  <si>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</si>
  <si>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</si>
  <si>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</si>
  <si>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</si>
  <si>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</si>
  <si>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</si>
  <si>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</si>
  <si>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</si>
  <si>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</si>
  <si>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</si>
  <si>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</si>
  <si>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</si>
  <si>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</si>
  <si>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</si>
  <si>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</si>
  <si>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</si>
  <si>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</si>
  <si>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</si>
  <si>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</si>
  <si>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</si>
  <si>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</si>
  <si>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</si>
  <si>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</si>
  <si>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</si>
  <si>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</si>
  <si>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</si>
  <si>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</si>
  <si>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</si>
  <si>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</si>
  <si>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</si>
  <si>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</si>
  <si>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</si>
  <si>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</si>
  <si>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</si>
  <si>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</si>
  <si>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</si>
  <si>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</si>
  <si>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</si>
  <si>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</si>
  <si>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</si>
  <si>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</si>
  <si>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</si>
  <si>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</si>
  <si>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</si>
  <si>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</si>
  <si>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</si>
  <si>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</si>
  <si>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</si>
  <si>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</si>
  <si>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</si>
  <si>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</si>
  <si>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</si>
  <si>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</si>
  <si>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</si>
  <si>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</si>
  <si>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</si>
  <si>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</si>
  <si>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</si>
  <si>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</si>
  <si>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</si>
  <si>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</si>
  <si>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</si>
  <si>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</si>
  <si>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</si>
  <si>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</si>
  <si>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</si>
  <si>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</si>
  <si>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</si>
  <si>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</si>
  <si>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</si>
  <si>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</si>
  <si>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</si>
  <si>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</si>
  <si>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</si>
  <si>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</si>
  <si>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</si>
  <si>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</si>
  <si>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</si>
  <si>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</si>
  <si>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</si>
  <si>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</si>
  <si>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</si>
  <si>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</si>
  <si>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</si>
  <si>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</si>
  <si>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</si>
  <si>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</si>
  <si>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</si>
  <si>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</si>
  <si>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</si>
  <si>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</si>
  <si>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</si>
  <si>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</si>
  <si>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</si>
  <si>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</si>
  <si>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</si>
  <si>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</si>
  <si>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</si>
  <si>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</si>
  <si>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</si>
  <si>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</si>
  <si>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</si>
  <si>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</si>
  <si>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</si>
  <si>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</si>
  <si>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</si>
  <si>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</si>
  <si>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</si>
  <si>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</si>
  <si>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</si>
  <si>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</si>
  <si>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</si>
  <si>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</si>
  <si>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</si>
  <si>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</si>
  <si>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</si>
  <si>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</si>
  <si>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</si>
  <si>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</si>
  <si>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</si>
  <si>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</si>
  <si>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</si>
  <si>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</si>
  <si>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</si>
  <si>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</si>
  <si>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</si>
  <si>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</si>
  <si>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</si>
  <si>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</si>
  <si>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</si>
  <si>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</si>
  <si>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</si>
  <si>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</si>
  <si>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</si>
  <si>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</si>
  <si>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</si>
  <si>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</si>
  <si>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</si>
  <si>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</si>
  <si>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</si>
  <si>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</si>
  <si>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</si>
  <si>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</si>
  <si>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</si>
  <si>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</si>
  <si>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</si>
  <si>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</si>
  <si>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</si>
  <si>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</si>
  <si>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</si>
  <si>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</si>
  <si>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</si>
  <si>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</si>
  <si>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</si>
  <si>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</si>
  <si>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</si>
  <si>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</si>
  <si>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</si>
  <si>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</si>
  <si>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</si>
  <si>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</si>
  <si>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</si>
  <si>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</si>
  <si>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</si>
  <si>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</si>
  <si>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</si>
  <si>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</si>
  <si>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</si>
  <si>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</si>
  <si>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</si>
  <si>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</si>
  <si>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</si>
  <si>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</si>
  <si>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</si>
  <si>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</si>
  <si>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</si>
  <si>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</si>
  <si>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</si>
  <si>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</si>
  <si>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</si>
  <si>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</si>
  <si>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</si>
  <si>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</si>
  <si>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</si>
  <si>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</si>
  <si>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</si>
  <si>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</si>
  <si>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</si>
  <si>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</si>
  <si>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</si>
  <si>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</si>
  <si>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</si>
  <si>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</si>
  <si>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</si>
  <si>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</si>
  <si>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</si>
  <si>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</si>
  <si>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</si>
  <si>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</si>
  <si>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</si>
  <si>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</si>
  <si>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</si>
  <si>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</si>
  <si>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</si>
  <si>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</si>
  <si>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</si>
  <si>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</si>
  <si>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</si>
  <si>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</si>
  <si>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</si>
  <si>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</si>
  <si>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</si>
  <si>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</si>
  <si>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</si>
  <si>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</si>
  <si>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</si>
  <si>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</si>
  <si>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</si>
  <si>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</si>
  <si>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</si>
  <si>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</si>
  <si>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</si>
  <si>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</si>
  <si>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</si>
  <si>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</si>
  <si>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</si>
  <si>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</si>
  <si>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</si>
  <si>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</si>
  <si>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</si>
  <si>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</si>
  <si>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</si>
  <si>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</si>
  <si>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</si>
  <si>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</si>
  <si>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</si>
  <si>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</si>
  <si>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</si>
  <si>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</si>
  <si>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</si>
  <si>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</si>
  <si>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</si>
  <si>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</si>
  <si>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</si>
  <si>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</si>
  <si>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</si>
  <si>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</si>
  <si>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</si>
  <si>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</si>
  <si>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</si>
  <si>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</si>
  <si>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</si>
  <si>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</si>
  <si>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</si>
  <si>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</si>
  <si>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</si>
  <si>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</si>
  <si>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</si>
  <si>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</si>
  <si>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</si>
  <si>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</si>
  <si>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</si>
  <si>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</si>
  <si>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</si>
  <si>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</si>
  <si>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</si>
  <si>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</si>
  <si>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</si>
  <si>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</si>
  <si>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</si>
  <si>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</si>
  <si>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</si>
  <si>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</si>
  <si>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</si>
  <si>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</si>
  <si>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</si>
  <si>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</si>
  <si>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</si>
  <si>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</si>
  <si>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</si>
  <si>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</si>
  <si>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</si>
  <si>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</si>
  <si>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</si>
  <si>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</si>
  <si>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</si>
  <si>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</si>
  <si>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</si>
  <si>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</si>
  <si>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</si>
  <si>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</si>
  <si>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</si>
  <si>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</si>
  <si>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</si>
  <si>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</si>
  <si>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</si>
  <si>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</si>
  <si>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</si>
  <si>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</si>
  <si>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</si>
  <si>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</si>
  <si>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</si>
  <si>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</si>
  <si>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</si>
  <si>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</si>
  <si>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</si>
  <si>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</si>
  <si>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</si>
  <si>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</si>
  <si>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</si>
  <si>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</si>
  <si>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</si>
  <si>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</si>
  <si>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</si>
  <si>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</si>
  <si>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</si>
  <si>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</si>
  <si>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</si>
  <si>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</si>
  <si>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</si>
  <si>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</si>
  <si>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</si>
  <si>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</si>
  <si>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</si>
  <si>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</si>
  <si>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</si>
  <si>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</si>
  <si>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</si>
  <si>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</si>
  <si>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</si>
  <si>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</si>
  <si>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</si>
  <si>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</si>
  <si>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</si>
  <si>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</si>
  <si>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</si>
  <si>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</si>
  <si>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</si>
  <si>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</si>
  <si>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</si>
  <si>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</si>
  <si>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</si>
  <si>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</si>
  <si>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</si>
  <si>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</si>
  <si>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</si>
  <si>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</si>
  <si>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</si>
  <si>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</si>
  <si>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</si>
  <si>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</si>
  <si>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</si>
  <si>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</si>
  <si>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</si>
  <si>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</si>
  <si>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</si>
  <si>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</si>
  <si>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</si>
  <si>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</si>
  <si>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</si>
  <si>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</si>
  <si>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</si>
  <si>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</si>
  <si>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</si>
  <si>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</si>
  <si>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</si>
  <si>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</si>
  <si>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</si>
  <si>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</si>
  <si>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</si>
  <si>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</si>
  <si>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</si>
  <si>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</si>
  <si>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</si>
  <si>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</si>
  <si>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</si>
  <si>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</si>
  <si>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</si>
  <si>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</si>
  <si>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</si>
  <si>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</si>
  <si>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</si>
  <si>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</si>
  <si>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</si>
  <si>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</si>
  <si>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</si>
  <si>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</si>
  <si>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</si>
  <si>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</si>
  <si>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</si>
  <si>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</si>
  <si>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</si>
  <si>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</si>
  <si>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</si>
  <si>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</si>
  <si>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</si>
  <si>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</si>
  <si>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</si>
  <si>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</si>
  <si>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</si>
  <si>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</si>
  <si>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</si>
  <si>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</si>
  <si>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</si>
  <si>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</si>
  <si>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</si>
  <si>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</si>
  <si>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</si>
  <si>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</si>
  <si>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</si>
  <si>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</si>
  <si>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</si>
  <si>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</si>
  <si>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</si>
  <si>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</si>
  <si>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</si>
  <si>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</si>
  <si>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</si>
  <si>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</si>
  <si>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</si>
  <si>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</si>
  <si>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</si>
  <si>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</si>
  <si>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</si>
  <si>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</si>
  <si>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</si>
  <si>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</si>
  <si>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</si>
  <si>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</si>
  <si>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</si>
  <si>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</si>
  <si>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</si>
  <si>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</si>
  <si>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</si>
  <si>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</si>
  <si>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</si>
  <si>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</si>
  <si>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</si>
  <si>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</si>
  <si>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</si>
  <si>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</si>
  <si>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</si>
  <si>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</si>
  <si>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</si>
  <si>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</si>
  <si>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</si>
  <si>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</si>
  <si>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</si>
  <si>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</si>
  <si>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</si>
  <si>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</si>
  <si>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</si>
  <si>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</si>
  <si>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</si>
  <si>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</si>
  <si>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</si>
  <si>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</si>
  <si>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</si>
  <si>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</si>
  <si>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</si>
  <si>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</si>
  <si>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</si>
  <si>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</si>
  <si>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</si>
  <si>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</si>
  <si>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</si>
  <si>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</si>
  <si>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</si>
  <si>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</si>
  <si>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</si>
  <si>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</si>
  <si>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</si>
  <si>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</si>
  <si>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</si>
  <si>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</si>
  <si>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</si>
  <si>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</si>
  <si>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</si>
  <si>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</si>
  <si>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</si>
  <si>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</si>
  <si>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</si>
  <si>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</si>
  <si>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</si>
  <si>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</si>
  <si>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</si>
  <si>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</si>
  <si>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</si>
  <si>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</si>
  <si>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</si>
  <si>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</si>
  <si>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</si>
  <si>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</si>
  <si>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</si>
  <si>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</si>
  <si>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</si>
  <si>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</si>
  <si>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</si>
  <si>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</si>
  <si>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</si>
  <si>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</si>
  <si>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</si>
  <si>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</si>
  <si>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</si>
  <si>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</si>
  <si>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</si>
  <si>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</si>
  <si>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</si>
  <si>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</si>
  <si>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</si>
  <si>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</si>
  <si>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</si>
  <si>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</si>
  <si>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</si>
  <si>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</si>
  <si>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</si>
  <si>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</si>
  <si>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</si>
  <si>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</si>
  <si>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</si>
  <si>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</si>
  <si>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</si>
  <si>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</si>
  <si>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</si>
  <si>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</si>
  <si>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</si>
  <si>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</si>
  <si>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</si>
  <si>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</si>
  <si>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</si>
  <si>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</si>
  <si>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</si>
  <si>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</si>
  <si>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</si>
  <si>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</si>
  <si>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</si>
  <si>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</si>
  <si>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</si>
  <si>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</si>
  <si>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</si>
  <si>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</si>
  <si>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</si>
  <si>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</si>
  <si>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</si>
  <si>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</si>
  <si>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</si>
  <si>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</si>
  <si>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</si>
  <si>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</si>
  <si>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</si>
  <si>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</si>
  <si>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</si>
  <si>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</si>
  <si>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</si>
  <si>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</si>
  <si>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</si>
  <si>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</si>
  <si>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</si>
  <si>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</si>
  <si>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</si>
  <si>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</si>
  <si>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</si>
  <si>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</si>
  <si>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</si>
  <si>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</si>
  <si>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</si>
  <si>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</si>
  <si>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</si>
  <si>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</si>
  <si>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</si>
  <si>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</si>
  <si>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</si>
  <si>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</si>
  <si>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</si>
  <si>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</si>
  <si>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</si>
  <si>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</si>
  <si>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</si>
  <si>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</si>
  <si>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</si>
  <si>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</si>
  <si>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</si>
  <si>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</si>
  <si>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</si>
  <si>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</si>
  <si>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</si>
  <si>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</si>
  <si>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</si>
  <si>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</si>
  <si>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</si>
  <si>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</si>
  <si>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</si>
  <si>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</si>
  <si>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</si>
  <si>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</si>
  <si>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</si>
  <si>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</si>
  <si>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</si>
  <si>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</si>
  <si>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</si>
  <si>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</si>
  <si>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</si>
  <si>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</si>
  <si>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</si>
  <si>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</si>
  <si>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</si>
  <si>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</si>
  <si>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</si>
  <si>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</si>
  <si>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</si>
  <si>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</si>
  <si>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</si>
  <si>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</si>
  <si>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</si>
  <si>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</si>
  <si>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</si>
  <si>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</si>
  <si>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</si>
  <si>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</si>
  <si>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</si>
  <si>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</si>
  <si>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</si>
  <si>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</si>
  <si>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</si>
  <si>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</si>
  <si>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</si>
  <si>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</si>
  <si>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</si>
  <si>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</si>
  <si>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</si>
  <si>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</si>
  <si>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</si>
  <si>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</si>
  <si>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</si>
  <si>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</si>
  <si>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</si>
  <si>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</si>
  <si>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</si>
  <si>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</si>
  <si>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</si>
  <si>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</si>
  <si>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</si>
  <si>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</si>
  <si>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</si>
  <si>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</si>
  <si>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</si>
  <si>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</si>
  <si>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</si>
  <si>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</si>
  <si>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</si>
  <si>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</si>
  <si>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</si>
  <si>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</si>
  <si>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</si>
  <si>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</si>
  <si>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</si>
  <si>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</si>
  <si>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</si>
  <si>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</si>
  <si>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</si>
  <si>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</si>
  <si>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</si>
  <si>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</si>
  <si>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</si>
  <si>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</si>
  <si>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</si>
  <si>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</si>
  <si>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</si>
  <si>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</si>
  <si>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</si>
  <si>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</si>
  <si>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</si>
  <si>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</si>
  <si>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</si>
  <si>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</si>
  <si>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</si>
  <si>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</si>
  <si>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</si>
  <si>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</si>
  <si>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</si>
  <si>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</si>
  <si>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</si>
  <si>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</si>
  <si>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</si>
  <si>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</si>
  <si>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</si>
  <si>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</si>
  <si>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</si>
  <si>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</si>
  <si>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</si>
  <si>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</si>
  <si>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</si>
  <si>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</si>
  <si>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</si>
  <si>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</si>
  <si>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</si>
  <si>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</si>
  <si>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</si>
  <si>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</si>
  <si>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</si>
  <si>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</si>
  <si>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</si>
  <si>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</si>
  <si>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</si>
  <si>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</si>
  <si>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</si>
  <si>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</si>
  <si>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</si>
  <si>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</si>
  <si>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</si>
  <si>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</si>
  <si>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</si>
  <si>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</si>
  <si>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</si>
  <si>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</si>
  <si>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</si>
  <si>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</si>
  <si>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</si>
  <si>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</si>
  <si>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</si>
  <si>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</si>
  <si>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</si>
  <si>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</si>
  <si>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</si>
  <si>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</si>
  <si>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</si>
  <si>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</si>
  <si>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</si>
  <si>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</si>
  <si>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</si>
  <si>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</si>
  <si>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</si>
  <si>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</si>
  <si>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</si>
  <si>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</si>
  <si>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</si>
  <si>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</si>
  <si>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</si>
  <si>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</si>
  <si>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</si>
  <si>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</si>
  <si>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</si>
  <si>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</si>
  <si>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</si>
  <si>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</si>
  <si>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</si>
  <si>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</si>
  <si>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</si>
  <si>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</si>
  <si>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</si>
  <si>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</si>
  <si>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</si>
  <si>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</si>
  <si>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</si>
  <si>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</si>
  <si>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</si>
  <si>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</si>
  <si>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</si>
  <si>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</si>
  <si>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</si>
  <si>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</si>
  <si>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</si>
  <si>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</si>
  <si>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</si>
  <si>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</si>
  <si>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</si>
  <si>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</si>
  <si>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</si>
  <si>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</si>
  <si>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</si>
  <si>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</si>
  <si>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</si>
  <si>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</si>
  <si>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</si>
  <si>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</si>
  <si>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</si>
  <si>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</si>
  <si>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</si>
  <si>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</si>
  <si>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</si>
  <si>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</si>
  <si>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</si>
  <si>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</si>
  <si>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</si>
  <si>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</si>
  <si>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</si>
  <si>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</si>
  <si>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</si>
  <si>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</si>
  <si>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</si>
  <si>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</si>
  <si>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</si>
  <si>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</si>
  <si>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</si>
  <si>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</si>
  <si>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</si>
  <si>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</si>
  <si>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</si>
  <si>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</si>
  <si>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</si>
  <si>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</si>
  <si>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</si>
  <si>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</si>
  <si>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</si>
  <si>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</si>
  <si>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</si>
  <si>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</si>
  <si>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</si>
  <si>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</si>
  <si>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</si>
  <si>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</si>
  <si>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</si>
  <si>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</si>
  <si>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</si>
  <si>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</si>
  <si>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</si>
  <si>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</si>
  <si>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</si>
  <si>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</si>
  <si>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</si>
  <si>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</si>
  <si>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</si>
  <si>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</si>
  <si>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</si>
  <si>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</si>
  <si>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</si>
  <si>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</si>
  <si>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</si>
  <si>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</si>
  <si>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</si>
  <si>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</si>
  <si>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</si>
  <si>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</si>
  <si>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</si>
  <si>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</si>
  <si>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</si>
  <si>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</si>
  <si>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</si>
  <si>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</si>
  <si>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</si>
  <si>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</si>
  <si>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</si>
  <si>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</si>
  <si>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</si>
  <si>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</si>
  <si>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</si>
  <si>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</si>
  <si>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</si>
  <si>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</si>
  <si>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</si>
  <si>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</si>
  <si>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</si>
  <si>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</si>
  <si>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</si>
  <si>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</si>
  <si>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</si>
  <si>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</si>
  <si>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</si>
  <si>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</si>
  <si>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</si>
  <si>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</si>
  <si>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</si>
  <si>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</si>
  <si>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</si>
  <si>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</si>
  <si>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</si>
  <si>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</si>
  <si>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</si>
  <si>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</si>
  <si>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</si>
  <si>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</si>
  <si>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</si>
  <si>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</si>
  <si>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</si>
  <si>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</si>
  <si>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</si>
  <si>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</si>
  <si>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</si>
  <si>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</si>
  <si>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</si>
  <si>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</si>
  <si>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</si>
  <si>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</si>
  <si>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</si>
  <si>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</si>
  <si>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</si>
  <si>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</si>
  <si>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</si>
  <si>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</si>
  <si>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</si>
  <si>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</si>
  <si>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</si>
  <si>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</si>
  <si>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</si>
  <si>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</si>
  <si>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</si>
  <si>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</si>
  <si>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</si>
  <si>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</si>
  <si>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</si>
  <si>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</si>
  <si>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</si>
  <si>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</si>
  <si>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</si>
  <si>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</si>
  <si>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</si>
  <si>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</si>
  <si>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</si>
  <si>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</si>
  <si>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</si>
  <si>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</si>
  <si>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</si>
  <si>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</si>
  <si>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</si>
  <si>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</si>
  <si>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</si>
  <si>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</si>
  <si>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</si>
  <si>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</si>
  <si>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</si>
  <si>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</si>
  <si>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</si>
  <si>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</si>
  <si>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</si>
  <si>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</si>
  <si>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</si>
  <si>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</si>
  <si>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</si>
  <si>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</si>
  <si>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</si>
  <si>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</si>
  <si>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</si>
  <si>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</si>
  <si>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</si>
  <si>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</si>
  <si>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</si>
  <si>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</si>
  <si>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</si>
  <si>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</si>
  <si>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</si>
  <si>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</si>
  <si>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</si>
  <si>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</si>
  <si>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</si>
  <si>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</si>
  <si>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</si>
  <si>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</si>
  <si>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</si>
  <si>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</si>
  <si>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</si>
  <si>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</si>
  <si>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</si>
  <si>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</si>
  <si>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</si>
  <si>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</si>
  <si>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</si>
  <si>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</si>
  <si>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</si>
  <si>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</si>
  <si>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</si>
  <si>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</si>
  <si>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</si>
  <si>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</si>
  <si>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</si>
  <si>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</si>
  <si>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</si>
  <si>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</si>
  <si>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</si>
  <si>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</si>
  <si>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</si>
  <si>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</si>
  <si>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</si>
  <si>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</si>
  <si>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</si>
  <si>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</si>
  <si>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</si>
  <si>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</si>
  <si>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</si>
  <si>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</si>
  <si>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</si>
  <si>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</si>
  <si>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</si>
  <si>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</si>
  <si>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</si>
  <si>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</si>
  <si>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</si>
  <si>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</si>
  <si>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</si>
  <si>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</si>
  <si>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</si>
  <si>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</si>
  <si>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</si>
  <si>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</si>
  <si>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</si>
  <si>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</si>
  <si>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</si>
  <si>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</si>
  <si>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</si>
  <si>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</si>
  <si>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</si>
  <si>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</si>
  <si>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</si>
  <si>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</si>
  <si>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</si>
  <si>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</si>
  <si>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</si>
  <si>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</si>
  <si>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</si>
  <si>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</si>
  <si>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</si>
  <si>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</si>
  <si>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</si>
  <si>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</si>
  <si>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</si>
  <si>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</si>
  <si>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</si>
  <si>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</si>
  <si>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</si>
  <si>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</si>
  <si>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</si>
  <si>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</si>
  <si>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</si>
  <si>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</si>
  <si>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</si>
  <si>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</si>
  <si>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</si>
  <si>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</si>
  <si>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</si>
  <si>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</si>
  <si>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</si>
  <si>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</si>
  <si>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</si>
  <si>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</si>
  <si>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</si>
  <si>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</si>
  <si>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</si>
  <si>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</si>
  <si>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</si>
  <si>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</si>
  <si>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</si>
  <si>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</si>
  <si>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</si>
  <si>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</si>
  <si>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</si>
  <si>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</si>
  <si>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</si>
  <si>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</si>
  <si>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</si>
  <si>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</si>
  <si>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</si>
  <si>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</si>
  <si>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</si>
  <si>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</si>
  <si>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</si>
  <si>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</si>
  <si>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</si>
  <si>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</si>
  <si>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</si>
  <si>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</si>
  <si>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</si>
  <si>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</si>
  <si>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</si>
  <si>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</si>
  <si>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</si>
  <si>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</si>
  <si>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</si>
  <si>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</si>
  <si>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</si>
  <si>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</si>
  <si>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</si>
  <si>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</si>
  <si>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</si>
  <si>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</si>
  <si>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</si>
  <si>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</si>
  <si>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</si>
  <si>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</si>
  <si>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</si>
  <si>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</si>
  <si>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</si>
  <si>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</si>
  <si>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</si>
  <si>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</si>
  <si>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</si>
  <si>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</si>
  <si>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</si>
  <si>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</si>
  <si>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</si>
  <si>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</si>
  <si>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</si>
  <si>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</si>
  <si>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</si>
  <si>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</si>
  <si>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</si>
  <si>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</si>
  <si>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</si>
  <si>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</si>
  <si>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</si>
  <si>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</si>
  <si>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</si>
  <si>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</si>
  <si>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</si>
  <si>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</si>
  <si>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</si>
  <si>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</si>
  <si>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</si>
  <si>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</si>
  <si>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</si>
  <si>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</si>
  <si>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</si>
  <si>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</si>
  <si>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</si>
  <si>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</si>
  <si>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</si>
  <si>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</si>
  <si>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</si>
  <si>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</si>
  <si>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</si>
  <si>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</si>
  <si>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</si>
  <si>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</si>
  <si>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</si>
  <si>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</si>
  <si>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</si>
  <si>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</si>
  <si>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</si>
  <si>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</si>
  <si>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</si>
  <si>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</si>
  <si>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</si>
  <si>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</si>
  <si>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</si>
  <si>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</si>
  <si>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</si>
  <si>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</si>
  <si>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</si>
  <si>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</si>
  <si>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</si>
  <si>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</si>
  <si>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</si>
  <si>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</si>
  <si>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</si>
  <si>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</si>
  <si>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</si>
  <si>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</si>
  <si>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</si>
  <si>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</si>
  <si>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</si>
  <si>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</si>
  <si>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</si>
  <si>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</si>
  <si>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</si>
  <si>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</si>
  <si>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</si>
  <si>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</si>
  <si>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</si>
  <si>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</si>
  <si>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</si>
  <si>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</si>
  <si>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</si>
  <si>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</si>
  <si>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</si>
  <si>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</si>
  <si>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</si>
  <si>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</si>
  <si>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</si>
  <si>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</si>
  <si>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</si>
  <si>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</si>
  <si>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</si>
  <si>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</si>
  <si>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</si>
  <si>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</si>
  <si>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</si>
  <si>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</si>
  <si>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</si>
  <si>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</si>
  <si>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</si>
  <si>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</si>
  <si>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</si>
  <si>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</si>
  <si>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</si>
  <si>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</si>
  <si>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</si>
  <si>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</si>
  <si>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</si>
  <si>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</si>
  <si>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</si>
  <si>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</si>
  <si>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</si>
  <si>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</si>
  <si>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</si>
  <si>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</si>
  <si>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</si>
  <si>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</si>
  <si>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</si>
  <si>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</si>
  <si>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</si>
  <si>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</si>
  <si>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</si>
  <si>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</si>
  <si>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</si>
  <si>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</si>
  <si>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</si>
  <si>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</si>
  <si>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</si>
  <si>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</si>
  <si>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</si>
  <si>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</si>
  <si>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</si>
  <si>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</si>
  <si>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</si>
  <si>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</si>
  <si>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</si>
  <si>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</si>
  <si>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</si>
  <si>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</si>
  <si>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</si>
  <si>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</si>
  <si>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</si>
  <si>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</si>
  <si>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</si>
  <si>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</si>
  <si>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</si>
  <si>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</si>
  <si>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</si>
  <si>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</si>
  <si>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</si>
  <si>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</si>
  <si>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</si>
  <si>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</si>
  <si>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</si>
  <si>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</si>
  <si>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</si>
  <si>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</si>
  <si>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</si>
  <si>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</si>
  <si>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</si>
  <si>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</si>
  <si>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</si>
  <si>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</si>
  <si>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</si>
  <si>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</si>
  <si>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</si>
  <si>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</si>
  <si>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</si>
  <si>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</si>
  <si>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</si>
  <si>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</si>
  <si>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</si>
  <si>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</si>
  <si>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</si>
  <si>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</si>
  <si>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</si>
  <si>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</si>
  <si>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</si>
  <si>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</si>
  <si>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</si>
  <si>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</si>
  <si>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</si>
  <si>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</si>
  <si>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</si>
  <si>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</si>
  <si>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</si>
  <si>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</si>
  <si>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</si>
  <si>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</si>
  <si>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</si>
  <si>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</si>
  <si>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</si>
  <si>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</si>
  <si>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</si>
  <si>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</si>
  <si>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</si>
  <si>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</si>
  <si>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</si>
  <si>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</si>
  <si>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</si>
  <si>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</si>
  <si>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</si>
  <si>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</si>
  <si>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</si>
  <si>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</si>
  <si>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</si>
  <si>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</si>
  <si>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</si>
  <si>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</si>
  <si>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</si>
  <si>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</si>
  <si>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</si>
  <si>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</si>
  <si>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</si>
  <si>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</si>
  <si>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</si>
  <si>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</si>
  <si>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</si>
  <si>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</si>
  <si>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</si>
  <si>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</si>
  <si>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</si>
  <si>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</si>
  <si>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</si>
  <si>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</si>
  <si>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</si>
  <si>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</si>
  <si>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</si>
  <si>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</si>
  <si>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</si>
  <si>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</si>
  <si>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</si>
  <si>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</si>
  <si>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</si>
  <si>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</si>
  <si>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</si>
  <si>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</si>
  <si>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</si>
  <si>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</si>
  <si>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</si>
  <si>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</si>
  <si>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</si>
  <si>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</si>
  <si>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</si>
  <si>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</si>
  <si>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</si>
  <si>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</si>
  <si>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</si>
  <si>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</si>
  <si>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</si>
  <si>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</si>
  <si>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</si>
  <si>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</si>
  <si>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</si>
  <si>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</si>
  <si>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</si>
  <si>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</si>
  <si>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</si>
  <si>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</si>
  <si>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</si>
  <si>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</si>
  <si>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</si>
  <si>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</si>
  <si>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</si>
  <si>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</si>
  <si>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</si>
  <si>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</si>
  <si>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</si>
  <si>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</si>
  <si>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</si>
  <si>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</si>
  <si>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</si>
  <si>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</si>
  <si>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</si>
  <si>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</si>
  <si>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</si>
  <si>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</si>
  <si>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</si>
  <si>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</si>
  <si>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</si>
  <si>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</si>
  <si>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</si>
  <si>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</si>
  <si>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</si>
  <si>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</si>
  <si>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</si>
  <si>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</si>
  <si>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</si>
  <si>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</si>
  <si>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</si>
  <si>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</si>
  <si>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</si>
  <si>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</si>
  <si>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</si>
  <si>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</si>
  <si>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</si>
  <si>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</si>
  <si>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</si>
  <si>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</si>
  <si>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</si>
  <si>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</si>
  <si>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</si>
  <si>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</si>
  <si>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</si>
  <si>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</si>
  <si>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</si>
  <si>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</si>
  <si>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</si>
  <si>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</si>
  <si>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</si>
  <si>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</si>
  <si>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</si>
  <si>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</si>
  <si>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</si>
  <si>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</si>
  <si>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</si>
  <si>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</si>
  <si>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</si>
  <si>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</si>
  <si>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</si>
  <si>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</si>
  <si>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</si>
  <si>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</si>
  <si>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</si>
  <si>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</si>
  <si>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</si>
  <si>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</si>
  <si>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</si>
  <si>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</si>
  <si>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</si>
  <si>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</si>
  <si>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</si>
  <si>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</si>
  <si>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</si>
  <si>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</si>
  <si>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</si>
  <si>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</si>
  <si>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</si>
  <si>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</si>
  <si>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</si>
  <si>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</si>
  <si>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</si>
  <si>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</si>
  <si>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</si>
  <si>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</si>
  <si>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</si>
  <si>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</si>
  <si>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</si>
  <si>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</si>
  <si>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</si>
  <si>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</si>
  <si>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</si>
  <si>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</si>
  <si>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</si>
  <si>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</si>
  <si>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</si>
  <si>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</si>
  <si>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</si>
  <si>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</si>
  <si>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</si>
  <si>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</si>
  <si>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</si>
  <si>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</si>
  <si>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</si>
  <si>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</si>
  <si>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</si>
  <si>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</si>
  <si>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</si>
  <si>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</si>
  <si>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</si>
  <si>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</si>
  <si>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</si>
  <si>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</si>
  <si>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</si>
  <si>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</si>
  <si>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</si>
  <si>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</si>
  <si>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</si>
  <si>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</si>
  <si>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</si>
  <si>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</si>
  <si>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</si>
  <si>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</si>
  <si>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</si>
  <si>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</si>
  <si>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</si>
  <si>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</si>
  <si>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</si>
  <si>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</si>
  <si>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</si>
  <si>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</si>
  <si>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</si>
  <si>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</si>
  <si>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</si>
  <si>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</si>
  <si>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</si>
  <si>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</si>
  <si>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</si>
  <si>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</si>
  <si>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</si>
  <si>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</si>
  <si>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</si>
  <si>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</si>
  <si>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</si>
  <si>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</si>
  <si>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</si>
  <si>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</si>
  <si>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</si>
  <si>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</si>
  <si>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</si>
  <si>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</si>
  <si>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</si>
  <si>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</si>
  <si>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</si>
  <si>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</si>
  <si>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</si>
  <si>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</si>
  <si>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</si>
  <si>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</si>
  <si>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</si>
  <si>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</si>
  <si>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</si>
  <si>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</si>
  <si>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</si>
  <si>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</si>
  <si>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</si>
  <si>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</si>
  <si>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</si>
  <si>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</si>
  <si>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</si>
  <si>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</si>
  <si>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</si>
  <si>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</si>
  <si>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</si>
  <si>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</si>
  <si>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</si>
  <si>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</si>
  <si>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</si>
  <si>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</si>
  <si>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</si>
  <si>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</si>
  <si>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</si>
  <si>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</si>
  <si>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</si>
  <si>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</si>
  <si>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</si>
  <si>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</si>
  <si>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</si>
  <si>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</si>
  <si>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</si>
  <si>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</si>
  <si>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</si>
  <si>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</si>
  <si>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</si>
  <si>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</si>
  <si>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</si>
  <si>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</si>
  <si>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</si>
  <si>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</si>
  <si>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</si>
  <si>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</si>
  <si>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</si>
  <si>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</si>
  <si>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</si>
  <si>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</si>
  <si>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</si>
  <si>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</si>
  <si>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</si>
  <si>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</si>
  <si>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</si>
  <si>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</si>
  <si>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</si>
  <si>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</si>
  <si>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</si>
  <si>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</si>
  <si>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</si>
  <si>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</si>
  <si>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</si>
  <si>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</si>
  <si>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</si>
  <si>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</si>
  <si>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</si>
  <si>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</si>
  <si>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</si>
  <si>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</si>
  <si>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</si>
  <si>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</si>
  <si>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</si>
  <si>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</si>
  <si>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</si>
  <si>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</si>
  <si>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</si>
  <si>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</si>
  <si>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</si>
  <si>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</si>
  <si>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</si>
  <si>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</si>
  <si>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</si>
  <si>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</si>
  <si>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</si>
  <si>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</si>
  <si>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</si>
  <si>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</si>
  <si>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</si>
  <si>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</si>
  <si>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</si>
  <si>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</si>
  <si>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</si>
  <si>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</si>
  <si>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</si>
  <si>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</si>
  <si>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</si>
  <si>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</si>
  <si>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</si>
  <si>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</si>
  <si>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</si>
  <si>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</si>
  <si>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</si>
  <si>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</si>
  <si>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</si>
  <si>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</si>
  <si>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</si>
  <si>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</si>
  <si>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</si>
  <si>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</si>
  <si>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</si>
  <si>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</si>
  <si>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</si>
  <si>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</si>
  <si>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</si>
  <si>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</si>
  <si>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</si>
  <si>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</si>
  <si>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</si>
  <si>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</si>
  <si>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</si>
  <si>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</si>
  <si>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</si>
  <si>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</si>
  <si>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</si>
  <si>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</si>
  <si>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</si>
  <si>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</si>
  <si>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</si>
  <si>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</si>
  <si>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</si>
  <si>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</si>
  <si>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</si>
  <si>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</si>
  <si>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</si>
  <si>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</si>
  <si>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</si>
  <si>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</si>
  <si>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</si>
  <si>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</si>
  <si>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</si>
  <si>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</si>
  <si>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</si>
  <si>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</si>
  <si>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</si>
  <si>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</si>
  <si>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</si>
  <si>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</si>
  <si>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</si>
  <si>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</si>
  <si>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</si>
  <si>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</si>
  <si>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</si>
  <si>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</si>
  <si>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</si>
  <si>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</si>
  <si>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</si>
  <si>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</si>
  <si>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</si>
  <si>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</si>
  <si>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</si>
  <si>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</si>
  <si>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</si>
  <si>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</si>
  <si>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</si>
  <si>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</si>
  <si>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</si>
  <si>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</si>
  <si>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</si>
  <si>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</si>
  <si>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</si>
  <si>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</si>
  <si>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</si>
  <si>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</si>
  <si>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</si>
  <si>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</si>
  <si>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</si>
  <si>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</si>
  <si>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</si>
  <si>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</si>
  <si>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</si>
  <si>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</si>
  <si>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</si>
  <si>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</si>
  <si>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</si>
  <si>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</si>
  <si>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</si>
  <si>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</si>
  <si>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</si>
  <si>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</si>
  <si>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</si>
  <si>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</si>
  <si>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</si>
  <si>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</si>
  <si>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</si>
  <si>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</si>
  <si>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</si>
  <si>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</si>
  <si>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</si>
  <si>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</si>
  <si>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</si>
  <si>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</si>
  <si>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</si>
  <si>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</si>
  <si>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</si>
  <si>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</si>
  <si>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</si>
  <si>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</si>
  <si>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</si>
  <si>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</si>
  <si>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</si>
  <si>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</si>
  <si>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</si>
  <si>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</si>
  <si>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</si>
  <si>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</si>
  <si>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</si>
  <si>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</si>
  <si>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</si>
  <si>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</si>
  <si>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</si>
  <si>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</si>
  <si>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</si>
  <si>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</si>
  <si>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</si>
  <si>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</si>
  <si>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</si>
  <si>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</si>
  <si>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</si>
  <si>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</si>
  <si>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</si>
  <si>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</si>
  <si>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</si>
  <si>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</si>
  <si>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</si>
  <si>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</si>
  <si>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</si>
  <si>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</si>
  <si>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</si>
  <si>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</si>
  <si>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</si>
  <si>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</si>
  <si>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</si>
  <si>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</si>
  <si>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</si>
  <si>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</si>
  <si>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</si>
  <si>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</si>
  <si>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</si>
  <si>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</si>
  <si>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</si>
  <si>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</si>
  <si>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</si>
  <si>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</si>
  <si>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</si>
  <si>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</si>
  <si>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</si>
  <si>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</si>
  <si>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</si>
  <si>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</si>
  <si>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</si>
  <si>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</si>
  <si>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</si>
  <si>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</si>
  <si>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</si>
  <si>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</si>
  <si>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</si>
  <si>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</si>
  <si>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</si>
  <si>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</si>
  <si>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</si>
  <si>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</si>
  <si>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</si>
  <si>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</si>
  <si>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</si>
  <si>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</si>
  <si>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</si>
  <si>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</si>
  <si>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</si>
  <si>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</si>
  <si>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</si>
  <si>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</si>
  <si>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</si>
  <si>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</si>
  <si>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</si>
  <si>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</si>
  <si>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</si>
  <si>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</si>
  <si>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</si>
  <si>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</si>
  <si>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</si>
  <si>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</si>
  <si>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</si>
  <si>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</si>
  <si>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</si>
  <si>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</si>
  <si>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</si>
  <si>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</si>
  <si>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</si>
  <si>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</si>
  <si>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</si>
  <si>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</si>
  <si>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</si>
  <si>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</si>
  <si>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</si>
  <si>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</si>
  <si>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</si>
  <si>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</si>
  <si>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</si>
  <si>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</si>
  <si>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</si>
  <si>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</si>
  <si>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</si>
  <si>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</si>
  <si>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</si>
  <si>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</si>
  <si>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</si>
  <si>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</si>
  <si>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</si>
  <si>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</si>
  <si>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</si>
  <si>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</si>
  <si>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</si>
  <si>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</si>
  <si>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</si>
  <si>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</si>
  <si>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</si>
  <si>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</si>
  <si>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</si>
  <si>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</si>
  <si>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</si>
  <si>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</si>
  <si>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</si>
  <si>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</si>
  <si>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</si>
  <si>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</si>
  <si>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</si>
  <si>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</si>
  <si>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</si>
  <si>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</si>
  <si>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</si>
  <si>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</si>
  <si>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</si>
  <si>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</si>
  <si>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</si>
  <si>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</si>
  <si>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</si>
  <si>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</si>
  <si>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</si>
  <si>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</si>
  <si>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</si>
  <si>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</si>
  <si>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</si>
  <si>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</si>
  <si>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</si>
  <si>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</si>
  <si>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</si>
  <si>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</si>
  <si>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</si>
  <si>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</si>
  <si>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</si>
  <si>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</si>
  <si>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</si>
  <si>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</si>
  <si>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</si>
  <si>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</si>
  <si>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</si>
  <si>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</si>
  <si>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</si>
  <si>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</si>
  <si>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</si>
  <si>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</si>
  <si>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</si>
  <si>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</si>
  <si>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</si>
  <si>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</si>
  <si>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</si>
  <si>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</si>
  <si>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</si>
  <si>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</si>
  <si>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</si>
  <si>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</si>
  <si>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</si>
  <si>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</si>
  <si>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</si>
  <si>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</si>
  <si>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</si>
  <si>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</si>
  <si>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</si>
  <si>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</si>
  <si>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</si>
  <si>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</si>
  <si>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</si>
  <si>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</si>
  <si>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</si>
  <si>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</si>
  <si>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</si>
  <si>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</si>
  <si>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</si>
  <si>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</si>
  <si>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</si>
  <si>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</si>
  <si>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</si>
  <si>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</si>
  <si>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</si>
  <si>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</si>
  <si>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</si>
  <si>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</si>
  <si>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</si>
  <si>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</si>
  <si>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</si>
  <si>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</si>
  <si>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</si>
  <si>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</si>
  <si>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</si>
  <si>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</si>
  <si>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</si>
  <si>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</si>
  <si>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</si>
  <si>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</si>
  <si>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</si>
  <si>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</si>
  <si>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</si>
  <si>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</si>
  <si>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</si>
  <si>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</si>
  <si>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</si>
  <si>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</si>
  <si>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</si>
  <si>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</si>
  <si>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</si>
  <si>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</si>
  <si>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</si>
  <si>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</si>
  <si>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</si>
  <si>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</si>
  <si>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</si>
  <si>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</si>
  <si>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</si>
  <si>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</si>
  <si>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</si>
  <si>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</si>
  <si>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</si>
  <si>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</si>
  <si>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</si>
  <si>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</si>
  <si>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</si>
  <si>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</si>
  <si>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</si>
  <si>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</si>
  <si>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</si>
  <si>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</si>
  <si>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</si>
  <si>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</si>
  <si>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</si>
  <si>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</si>
  <si>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</si>
  <si>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</si>
  <si>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</si>
  <si>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</si>
  <si>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</si>
  <si>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</si>
  <si>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</si>
  <si>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</si>
  <si>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</si>
  <si>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</si>
  <si>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</si>
  <si>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</si>
  <si>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</si>
  <si>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</si>
  <si>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</si>
  <si>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</si>
  <si>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</si>
  <si>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</si>
  <si>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</si>
  <si>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</si>
  <si>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</si>
  <si>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</si>
  <si>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</si>
  <si>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</si>
  <si>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</si>
  <si>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</si>
  <si>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</si>
  <si>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</si>
  <si>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</si>
  <si>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</si>
  <si>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</si>
  <si>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</si>
  <si>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</si>
  <si>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</si>
  <si>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</si>
  <si>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</si>
  <si>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</si>
  <si>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</si>
  <si>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</si>
  <si>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</si>
  <si>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</si>
  <si>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</si>
  <si>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</si>
  <si>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</si>
  <si>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</si>
  <si>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</si>
  <si>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</si>
  <si>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</si>
  <si>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</si>
  <si>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</si>
  <si>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</si>
  <si>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</si>
  <si>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</si>
  <si>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</si>
  <si>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</si>
  <si>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</si>
  <si>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</si>
  <si>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</si>
  <si>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</si>
  <si>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</si>
  <si>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</si>
  <si>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</si>
  <si>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</si>
  <si>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</si>
  <si>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</si>
  <si>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</si>
  <si>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</si>
  <si>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</si>
  <si>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</si>
  <si>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</si>
  <si>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</si>
  <si>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</si>
  <si>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</si>
  <si>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</si>
  <si>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</si>
  <si>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</si>
  <si>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</si>
  <si>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</si>
  <si>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</si>
  <si>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</si>
  <si>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</si>
  <si>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</si>
  <si>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</si>
  <si>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</si>
  <si>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</si>
  <si>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</si>
  <si>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</si>
  <si>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</si>
  <si>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</si>
  <si>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</si>
  <si>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</si>
  <si>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</si>
  <si>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</si>
  <si>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</si>
  <si>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</si>
  <si>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</si>
  <si>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</si>
  <si>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</si>
  <si>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</si>
  <si>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</si>
  <si>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</si>
  <si>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</si>
  <si>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</si>
  <si>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</si>
  <si>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</si>
  <si>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</si>
  <si>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</si>
  <si>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</si>
  <si>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</si>
  <si>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</si>
  <si>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</si>
  <si>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</si>
  <si>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</si>
  <si>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</si>
  <si>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</si>
  <si>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</si>
  <si>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</si>
  <si>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</si>
  <si>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</si>
  <si>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</si>
  <si>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</si>
  <si>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</si>
  <si>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</si>
  <si>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</si>
  <si>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</si>
  <si>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</si>
  <si>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</si>
  <si>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</si>
  <si>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</si>
  <si>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</si>
  <si>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</si>
  <si>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</si>
  <si>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</si>
  <si>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</si>
  <si>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</si>
  <si>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</si>
  <si>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</si>
  <si>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</si>
  <si>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</si>
  <si>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</si>
  <si>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</si>
  <si>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</si>
  <si>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</si>
  <si>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</si>
  <si>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</si>
  <si>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</si>
  <si>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</si>
  <si>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</si>
  <si>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</si>
  <si>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</si>
  <si>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</si>
  <si>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</si>
  <si>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</si>
  <si>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</si>
  <si>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</si>
  <si>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</si>
  <si>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</si>
  <si>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</si>
  <si>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</si>
  <si>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</si>
  <si>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</si>
  <si>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</si>
  <si>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</si>
  <si>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</si>
  <si>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</si>
  <si>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</si>
  <si>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</si>
  <si>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</si>
  <si>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</si>
  <si>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</si>
  <si>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</si>
  <si>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</si>
  <si>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</si>
  <si>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</si>
  <si>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</si>
  <si>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</si>
  <si>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</si>
  <si>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</si>
  <si>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</si>
  <si>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</si>
  <si>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</si>
  <si>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</si>
  <si>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</si>
  <si>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</si>
  <si>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</si>
  <si>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</si>
  <si>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</si>
  <si>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</si>
  <si>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</si>
  <si>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</si>
  <si>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</si>
  <si>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</si>
  <si>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</si>
  <si>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</si>
  <si>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</si>
  <si>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</si>
  <si>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</si>
  <si>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</si>
  <si>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</si>
  <si>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</si>
  <si>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</si>
  <si>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</si>
  <si>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</si>
  <si>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</si>
  <si>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</si>
  <si>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</si>
  <si>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</si>
  <si>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</si>
  <si>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</si>
  <si>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</si>
  <si>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</si>
  <si>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</si>
  <si>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</si>
  <si>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</si>
  <si>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</si>
  <si>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</si>
  <si>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</si>
  <si>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</si>
  <si>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</si>
  <si>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</si>
  <si>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</si>
  <si>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</si>
  <si>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</si>
  <si>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</si>
  <si>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</si>
  <si>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</si>
  <si>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</si>
  <si>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</si>
  <si>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</si>
  <si>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</si>
  <si>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</si>
  <si>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</si>
  <si>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</si>
  <si>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</si>
  <si>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</si>
  <si>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</si>
  <si>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</si>
  <si>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</si>
  <si>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</si>
  <si>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</si>
  <si>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</si>
  <si>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</si>
  <si>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</si>
  <si>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</si>
  <si>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</si>
  <si>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</si>
  <si>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</si>
  <si>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</si>
  <si>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</si>
  <si>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</si>
  <si>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</si>
  <si>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</si>
  <si>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</si>
  <si>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</si>
  <si>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</si>
  <si>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</si>
  <si>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</si>
  <si>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</si>
  <si>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</si>
  <si>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</si>
  <si>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</si>
  <si>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</si>
  <si>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</si>
  <si>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</si>
  <si>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</si>
  <si>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</si>
  <si>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</si>
  <si>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</si>
  <si>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</si>
  <si>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</si>
  <si>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</si>
  <si>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</si>
  <si>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</si>
  <si>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</si>
  <si>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</si>
  <si>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</si>
  <si>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</si>
  <si>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</si>
  <si>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</si>
  <si>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</si>
  <si>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</si>
  <si>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</si>
  <si>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</si>
  <si>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</si>
  <si>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</si>
  <si>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</si>
  <si>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</si>
  <si>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</si>
  <si>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</si>
  <si>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</si>
  <si>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</si>
  <si>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</si>
  <si>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</si>
  <si>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</si>
  <si>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</si>
  <si>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</si>
  <si>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</si>
  <si>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</si>
  <si>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</si>
  <si>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</si>
  <si>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</si>
  <si>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</si>
  <si>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</si>
  <si>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</si>
  <si>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</si>
  <si>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</si>
  <si>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</si>
  <si>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</si>
  <si>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</si>
  <si>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</si>
  <si>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</si>
  <si>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</si>
  <si>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</si>
  <si>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</si>
  <si>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</si>
  <si>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</si>
  <si>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</si>
  <si>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</si>
  <si>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</si>
  <si>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</si>
  <si>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</si>
  <si>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</si>
  <si>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</si>
  <si>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</si>
  <si>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</si>
  <si>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</si>
  <si>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</si>
  <si>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</si>
  <si>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</si>
  <si>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</si>
  <si>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</si>
  <si>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</si>
  <si>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</si>
  <si>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</si>
  <si>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</si>
  <si>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</si>
  <si>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</si>
  <si>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</si>
  <si>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</si>
  <si>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</si>
  <si>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</si>
  <si>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</si>
  <si>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</si>
  <si>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</si>
  <si>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</si>
  <si>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</si>
  <si>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</si>
  <si>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</si>
  <si>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</si>
  <si>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</si>
  <si>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</si>
  <si>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</si>
  <si>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</si>
  <si>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</si>
  <si>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</si>
  <si>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</si>
  <si>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</si>
  <si>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</si>
  <si>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</si>
  <si>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</si>
  <si>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</si>
  <si>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</si>
  <si>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</si>
  <si>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</si>
  <si>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</si>
  <si>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</si>
  <si>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</si>
  <si>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</si>
  <si>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</si>
  <si>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</si>
  <si>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</si>
  <si>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</si>
  <si>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</si>
  <si>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</si>
  <si>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</si>
  <si>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</si>
  <si>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</si>
  <si>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</si>
  <si>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</si>
  <si>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</si>
  <si>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</si>
  <si>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</si>
  <si>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</si>
  <si>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</si>
  <si>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</si>
  <si>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</si>
  <si>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</si>
  <si>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</si>
  <si>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</si>
  <si>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</si>
  <si>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</si>
  <si>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</si>
  <si>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</si>
  <si>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</si>
  <si>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</si>
  <si>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</si>
  <si>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</si>
  <si>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</si>
  <si>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</si>
  <si>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</si>
  <si>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</si>
  <si>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</si>
  <si>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</si>
  <si>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</si>
  <si>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</si>
  <si>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</si>
  <si>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</si>
  <si>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</si>
  <si>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</si>
  <si>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</si>
  <si>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</si>
  <si>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</si>
  <si>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</si>
  <si>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</si>
  <si>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</si>
  <si>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</si>
  <si>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</si>
  <si>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</si>
  <si>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</si>
  <si>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</si>
  <si>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</si>
  <si>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</si>
  <si>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</si>
  <si>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</si>
  <si>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</si>
  <si>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</si>
  <si>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</si>
  <si>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</si>
  <si>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</si>
  <si>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</si>
  <si>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</si>
  <si>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</si>
  <si>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</si>
  <si>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</si>
  <si>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</si>
  <si>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</si>
  <si>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</si>
  <si>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</si>
  <si>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</si>
  <si>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</si>
  <si>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</si>
  <si>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</si>
  <si>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</si>
  <si>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</si>
  <si>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</si>
  <si>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</si>
  <si>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</si>
  <si>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</si>
  <si>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</si>
  <si>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</si>
  <si>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</si>
  <si>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</si>
  <si>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</si>
  <si>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</si>
  <si>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</si>
  <si>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</si>
  <si>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</si>
  <si>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</si>
  <si>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</si>
  <si>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</si>
  <si>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</si>
  <si>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</si>
  <si>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</si>
  <si>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</si>
  <si>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</si>
  <si>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</si>
  <si>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</si>
  <si>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</si>
  <si>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</si>
  <si>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</si>
  <si>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</si>
  <si>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</si>
  <si>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</si>
  <si>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</si>
  <si>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</si>
  <si>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</si>
  <si>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</si>
  <si>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</si>
  <si>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</si>
  <si>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</si>
  <si>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</si>
  <si>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</si>
  <si>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</si>
  <si>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</si>
  <si>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</si>
  <si>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</si>
  <si>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</si>
  <si>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</si>
  <si>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</si>
  <si>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</si>
  <si>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</si>
  <si>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</si>
  <si>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</si>
  <si>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</si>
  <si>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</si>
  <si>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</si>
  <si>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</si>
  <si>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</si>
  <si>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</si>
  <si>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</si>
  <si>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</si>
  <si>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</si>
  <si>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</si>
  <si>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</si>
  <si>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</si>
  <si>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</si>
  <si>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</si>
  <si>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</si>
  <si>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</si>
  <si>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</si>
  <si>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</si>
  <si>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</si>
  <si>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</si>
  <si>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</si>
  <si>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</si>
  <si>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</si>
  <si>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</si>
  <si>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</si>
  <si>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</si>
  <si>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</si>
  <si>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</si>
  <si>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</si>
  <si>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</si>
  <si>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</si>
  <si>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</si>
  <si>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</si>
  <si>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</si>
  <si>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</si>
  <si>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</si>
  <si>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</si>
  <si>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</si>
  <si>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</si>
  <si>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</si>
  <si>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</si>
  <si>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</si>
  <si>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</si>
  <si>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</si>
  <si>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</si>
  <si>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</si>
  <si>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</si>
  <si>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</si>
  <si>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</si>
  <si>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</si>
  <si>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</si>
  <si>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</si>
  <si>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</si>
  <si>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</si>
  <si>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</si>
  <si>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</si>
  <si>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</si>
  <si>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</si>
  <si>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</si>
  <si>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</si>
  <si>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</si>
  <si>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</si>
  <si>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</si>
  <si>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</si>
  <si>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</si>
  <si>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</si>
  <si>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</si>
  <si>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</si>
  <si>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</si>
  <si>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</si>
  <si>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</si>
  <si>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</si>
  <si>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</si>
  <si>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</si>
  <si>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</si>
  <si>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</si>
  <si>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</si>
  <si>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</si>
  <si>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</si>
  <si>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</si>
  <si>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</si>
  <si>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</si>
  <si>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</si>
  <si>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</si>
  <si>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</si>
  <si>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</si>
  <si>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</si>
  <si>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</si>
  <si>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</si>
  <si>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</si>
  <si>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</si>
  <si>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</si>
  <si>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</si>
  <si>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</si>
  <si>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</si>
  <si>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</si>
  <si>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</si>
  <si>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</si>
  <si>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</si>
  <si>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</si>
  <si>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</si>
  <si>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</si>
  <si>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</si>
  <si>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</si>
  <si>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</si>
  <si>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</si>
  <si>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</si>
  <si>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</si>
  <si>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</si>
  <si>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</si>
  <si>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</si>
  <si>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</si>
  <si>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</si>
  <si>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</si>
  <si>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</si>
  <si>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</si>
  <si>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</si>
  <si>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</si>
  <si>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</si>
  <si>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</si>
  <si>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</si>
  <si>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</si>
  <si>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</si>
  <si>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</si>
  <si>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</si>
  <si>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</si>
  <si>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</si>
  <si>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</si>
  <si>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</si>
  <si>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</si>
  <si>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</si>
  <si>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</si>
  <si>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</si>
  <si>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</si>
  <si>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</si>
  <si>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</si>
  <si>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</si>
  <si>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</si>
  <si>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</si>
  <si>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</si>
  <si>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</si>
  <si>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</si>
  <si>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</si>
  <si>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</si>
  <si>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</si>
  <si>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</si>
  <si>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</si>
  <si>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</si>
  <si>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</si>
  <si>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</si>
  <si>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</si>
  <si>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</si>
  <si>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</si>
  <si>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</si>
  <si>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</si>
  <si>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</si>
  <si>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</si>
  <si>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</si>
  <si>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</si>
  <si>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</si>
  <si>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</si>
  <si>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</si>
  <si>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</si>
  <si>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</si>
  <si>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</si>
  <si>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</si>
  <si>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</si>
  <si>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</si>
  <si>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</si>
  <si>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</si>
  <si>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</si>
  <si>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</si>
  <si>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</si>
  <si>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</si>
  <si>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</si>
  <si>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</si>
  <si>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</si>
  <si>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</si>
  <si>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</si>
  <si>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</si>
  <si>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</si>
  <si>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</si>
  <si>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</si>
  <si>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</si>
  <si>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</si>
  <si>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</si>
  <si>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</si>
  <si>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</si>
  <si>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</si>
  <si>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</si>
  <si>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</si>
  <si>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</si>
  <si>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</si>
  <si>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</si>
  <si>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</si>
  <si>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</si>
  <si>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</si>
  <si>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</si>
  <si>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</si>
  <si>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</si>
  <si>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</si>
  <si>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</si>
  <si>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</si>
  <si>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</si>
  <si>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</si>
  <si>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</si>
  <si>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</si>
  <si>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</si>
  <si>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</si>
  <si>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</si>
  <si>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</si>
  <si>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</si>
  <si>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</si>
  <si>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</si>
  <si>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</si>
  <si>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</si>
  <si>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</si>
  <si>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</si>
  <si>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</si>
  <si>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</si>
  <si>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</si>
  <si>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</si>
  <si>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</si>
  <si>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</si>
  <si>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</si>
  <si>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</si>
  <si>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</si>
  <si>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</si>
  <si>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</si>
  <si>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</si>
  <si>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</si>
  <si>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</si>
  <si>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</si>
  <si>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</si>
  <si>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</si>
  <si>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</si>
  <si>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</si>
  <si>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</si>
  <si>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</si>
  <si>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</si>
  <si>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</si>
  <si>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</si>
  <si>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</si>
  <si>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</si>
  <si>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</si>
  <si>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</si>
  <si>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</si>
  <si>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</si>
  <si>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</si>
  <si>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</si>
  <si>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</si>
  <si>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</si>
  <si>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</si>
  <si>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</si>
  <si>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</si>
  <si>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</si>
  <si>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</si>
  <si>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</si>
  <si>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</si>
  <si>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</si>
  <si>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</si>
  <si>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</si>
  <si>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</si>
  <si>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</si>
  <si>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</si>
  <si>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</si>
  <si>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</si>
  <si>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</si>
  <si>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</si>
  <si>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</si>
  <si>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</si>
  <si>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</si>
  <si>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</si>
  <si>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</si>
  <si>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</si>
  <si>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</si>
  <si>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</si>
  <si>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</si>
  <si>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</si>
  <si>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</si>
  <si>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</si>
  <si>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</si>
  <si>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</si>
  <si>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</si>
  <si>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</si>
  <si>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</si>
  <si>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</si>
  <si>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</si>
  <si>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</si>
  <si>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</si>
  <si>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</si>
  <si>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</si>
  <si>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</si>
  <si>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</si>
  <si>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</si>
  <si>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</si>
  <si>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</si>
  <si>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</si>
  <si>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</si>
  <si>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</si>
  <si>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</si>
  <si>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</si>
  <si>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</si>
  <si>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</si>
  <si>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</si>
  <si>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</si>
  <si>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</si>
  <si>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</si>
  <si>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</si>
  <si>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</si>
  <si>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</si>
  <si>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</si>
  <si>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</si>
  <si>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</si>
  <si>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</si>
  <si>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</si>
  <si>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</si>
  <si>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</si>
  <si>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</si>
  <si>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</si>
  <si>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</si>
  <si>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</si>
  <si>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</si>
  <si>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</si>
  <si>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</si>
  <si>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</si>
  <si>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</si>
  <si>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</si>
  <si>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</si>
  <si>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</si>
  <si>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</si>
  <si>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</si>
  <si>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</si>
  <si>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</si>
  <si>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</si>
  <si>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</si>
  <si>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</si>
  <si>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</si>
  <si>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</si>
  <si>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</si>
  <si>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</si>
  <si>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</si>
  <si>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</si>
  <si>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</si>
  <si>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</si>
  <si>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</si>
  <si>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</si>
  <si>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</si>
  <si>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</si>
  <si>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</si>
  <si>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</si>
  <si>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</si>
  <si>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</si>
  <si>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</si>
  <si>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</si>
  <si>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</si>
  <si>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</si>
  <si>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</si>
  <si>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</si>
  <si>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</si>
  <si>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</si>
  <si>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</si>
  <si>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</si>
  <si>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</si>
  <si>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</si>
  <si>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</si>
  <si>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</si>
  <si>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</si>
  <si>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</si>
  <si>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</si>
  <si>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</si>
  <si>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</si>
  <si>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</si>
  <si>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</si>
  <si>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</si>
  <si>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</si>
  <si>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</si>
  <si>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</si>
  <si>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</si>
  <si>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</si>
  <si>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</si>
  <si>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</si>
  <si>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</si>
  <si>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</si>
  <si>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</si>
  <si>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</si>
  <si>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</si>
  <si>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</si>
  <si>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</si>
  <si>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</si>
  <si>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</si>
  <si>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</si>
  <si>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</si>
  <si>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</si>
  <si>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</si>
  <si>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</si>
  <si>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</si>
  <si>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</si>
  <si>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</si>
  <si>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</si>
  <si>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</si>
  <si>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</si>
  <si>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</si>
  <si>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</si>
  <si>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</si>
  <si>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</si>
  <si>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</si>
  <si>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</si>
  <si>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</si>
  <si>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</si>
  <si>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</si>
  <si>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</si>
  <si>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</si>
  <si>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</si>
  <si>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</si>
  <si>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</si>
  <si>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</si>
  <si>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</si>
  <si>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</si>
  <si>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</si>
  <si>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</si>
  <si>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</si>
  <si>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</si>
  <si>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</si>
  <si>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</si>
  <si>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</si>
  <si>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</si>
  <si>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</si>
  <si>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</si>
  <si>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</si>
  <si>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</si>
  <si>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</si>
  <si>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</si>
  <si>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</si>
  <si>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</si>
  <si>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</si>
  <si>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</si>
  <si>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</si>
  <si>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</si>
  <si>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</si>
  <si>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</si>
  <si>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</si>
  <si>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</si>
  <si>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</si>
  <si>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</si>
  <si>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</si>
  <si>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</si>
  <si>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</si>
  <si>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</si>
  <si>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</si>
  <si>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</si>
  <si>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</si>
  <si>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</si>
  <si>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</si>
  <si>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</si>
  <si>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</si>
  <si>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</si>
  <si>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</si>
  <si>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</si>
  <si>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</si>
  <si>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</si>
  <si>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</si>
  <si>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</si>
  <si>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</si>
  <si>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</si>
  <si>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</si>
  <si>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</si>
  <si>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</si>
  <si>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</si>
  <si>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</si>
  <si>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</si>
  <si>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</si>
  <si>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</si>
  <si>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</si>
  <si>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</si>
  <si>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</si>
  <si>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</si>
  <si>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</si>
  <si>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</si>
  <si>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</si>
  <si>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</si>
  <si>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</si>
  <si>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</si>
  <si>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</si>
  <si>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</si>
  <si>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</si>
  <si>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</si>
  <si>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</si>
  <si>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</si>
  <si>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</si>
  <si>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</si>
  <si>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</si>
  <si>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</si>
  <si>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</si>
  <si>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</si>
  <si>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</si>
  <si>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</si>
  <si>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</si>
  <si>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</si>
  <si>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</si>
  <si>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</si>
  <si>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</si>
  <si>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</si>
  <si>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</si>
  <si>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</si>
  <si>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</si>
  <si>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</si>
  <si>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</si>
  <si>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</si>
  <si>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</si>
  <si>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</si>
  <si>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</si>
  <si>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</si>
  <si>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</si>
  <si>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</si>
  <si>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</si>
  <si>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</si>
  <si>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</si>
  <si>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</si>
  <si>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</si>
  <si>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</si>
  <si>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</si>
  <si>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</si>
  <si>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</si>
  <si>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</si>
  <si>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</si>
  <si>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</si>
  <si>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</si>
  <si>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</si>
  <si>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</si>
  <si>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</si>
  <si>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</si>
  <si>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</si>
  <si>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</si>
  <si>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</si>
  <si>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</si>
  <si>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</si>
  <si>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</si>
  <si>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</si>
  <si>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</si>
  <si>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</si>
  <si>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</si>
  <si>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</si>
  <si>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</si>
  <si>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</si>
  <si>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</si>
  <si>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</si>
  <si>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</si>
  <si>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</si>
  <si>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</si>
  <si>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</si>
  <si>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</si>
  <si>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</si>
  <si>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</si>
  <si>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</si>
  <si>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</si>
  <si>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</si>
  <si>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</si>
  <si>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</si>
  <si>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</si>
  <si>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</si>
  <si>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</si>
  <si>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</si>
  <si>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</si>
  <si>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</si>
  <si>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</si>
  <si>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</si>
  <si>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</si>
  <si>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</si>
  <si>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</si>
  <si>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</si>
  <si>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</si>
  <si>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</si>
  <si>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</si>
  <si>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</si>
  <si>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</si>
  <si>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</si>
  <si>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</si>
  <si>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</si>
  <si>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</si>
  <si>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</si>
  <si>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</si>
  <si>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</si>
  <si>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</si>
  <si>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</si>
  <si>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</si>
  <si>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</si>
  <si>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</si>
  <si>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</si>
  <si>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</si>
  <si>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</si>
  <si>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</si>
  <si>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</si>
  <si>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</si>
  <si>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</si>
  <si>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</si>
  <si>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</si>
  <si>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</si>
  <si>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</si>
  <si>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</si>
  <si>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</si>
  <si>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</si>
  <si>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</si>
  <si>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</si>
  <si>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</si>
  <si>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</si>
  <si>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</si>
  <si>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</si>
  <si>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</si>
  <si>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</si>
  <si>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</si>
  <si>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</si>
  <si>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</si>
  <si>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</si>
  <si>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</si>
  <si>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</si>
  <si>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</si>
  <si>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</si>
  <si>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</si>
  <si>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</si>
  <si>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</si>
  <si>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</si>
  <si>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</si>
  <si>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</si>
  <si>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</si>
  <si>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</si>
  <si>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</si>
  <si>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</si>
  <si>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</si>
  <si>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</si>
  <si>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</si>
  <si>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</si>
  <si>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</si>
  <si>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</si>
  <si>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</si>
  <si>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</si>
  <si>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</si>
  <si>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</si>
  <si>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</si>
  <si>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</si>
  <si>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</si>
  <si>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</si>
  <si>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</si>
  <si>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</si>
  <si>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</si>
  <si>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</si>
  <si>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</si>
  <si>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</si>
  <si>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</si>
  <si>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</si>
  <si>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</si>
  <si>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</si>
  <si>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</si>
  <si>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</si>
  <si>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</si>
  <si>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</si>
  <si>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</si>
  <si>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</si>
  <si>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</si>
  <si>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</si>
  <si>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</si>
  <si>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</si>
  <si>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</si>
  <si>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</si>
  <si>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</si>
  <si>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</si>
  <si>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</si>
  <si>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</si>
  <si>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</si>
  <si>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</si>
  <si>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</si>
  <si>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</si>
  <si>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</si>
  <si>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</si>
  <si>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</si>
  <si>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</si>
  <si>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</si>
  <si>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</si>
  <si>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</si>
  <si>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</si>
  <si>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</si>
  <si>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</si>
  <si>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</si>
  <si>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</si>
  <si>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</si>
  <si>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</si>
  <si>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</si>
  <si>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</si>
  <si>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</si>
  <si>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</si>
  <si>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</si>
  <si>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</si>
  <si>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</si>
  <si>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</si>
  <si>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</si>
  <si>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</si>
  <si>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</si>
  <si>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</si>
  <si>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</si>
  <si>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</si>
  <si>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</si>
  <si>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</si>
  <si>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</si>
  <si>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</si>
  <si>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</si>
  <si>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</si>
  <si>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</si>
  <si>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</si>
  <si>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</si>
  <si>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</si>
  <si>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</si>
  <si>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</si>
  <si>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</si>
  <si>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</si>
  <si>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</si>
  <si>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</si>
  <si>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</si>
  <si>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</si>
  <si>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</si>
  <si>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</si>
  <si>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</si>
  <si>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</si>
  <si>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</si>
  <si>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</si>
  <si>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</si>
  <si>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</si>
  <si>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</si>
  <si>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</si>
  <si>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</si>
  <si>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</si>
  <si>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</si>
  <si>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</si>
  <si>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</si>
  <si>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</si>
  <si>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</si>
  <si>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</si>
  <si>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</si>
  <si>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</si>
  <si>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</si>
  <si>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</si>
  <si>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</si>
  <si>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</si>
  <si>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</si>
  <si>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</si>
  <si>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</si>
  <si>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</si>
  <si>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</si>
  <si>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</si>
  <si>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</si>
  <si>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</si>
  <si>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</si>
  <si>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</si>
  <si>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</si>
  <si>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</si>
  <si>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</si>
  <si>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</si>
  <si>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</si>
  <si>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</si>
  <si>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</si>
  <si>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</si>
  <si>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</si>
  <si>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</si>
  <si>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</si>
  <si>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</si>
  <si>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</si>
  <si>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</si>
  <si>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</si>
  <si>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</si>
  <si>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</si>
  <si>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</si>
  <si>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</si>
  <si>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</si>
  <si>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</si>
  <si>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</si>
  <si>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</si>
  <si>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</si>
  <si>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</si>
  <si>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</si>
  <si>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</si>
  <si>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</si>
  <si>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</si>
  <si>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</si>
  <si>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</si>
  <si>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</si>
  <si>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</si>
  <si>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</si>
  <si>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</si>
  <si>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</si>
  <si>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</si>
  <si>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</si>
  <si>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</si>
  <si>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</si>
  <si>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</si>
  <si>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</si>
  <si>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</si>
  <si>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</si>
  <si>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</si>
  <si>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</si>
  <si>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</si>
  <si>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</si>
  <si>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</si>
  <si>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</si>
  <si>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</si>
  <si>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</si>
  <si>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</si>
  <si>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</si>
  <si>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</si>
  <si>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</si>
  <si>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</si>
  <si>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</si>
  <si>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</si>
  <si>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</si>
  <si>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</si>
  <si>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</si>
  <si>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</si>
  <si>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</si>
  <si>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</si>
  <si>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</si>
  <si>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</si>
  <si>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</si>
  <si>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</si>
  <si>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</si>
  <si>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</si>
  <si>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</si>
  <si>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</si>
  <si>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</si>
  <si>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</si>
  <si>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</si>
  <si>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</si>
  <si>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</si>
  <si>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</si>
  <si>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</si>
  <si>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</si>
  <si>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</si>
  <si>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</si>
  <si>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</si>
  <si>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</si>
  <si>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</si>
  <si>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</si>
  <si>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</si>
  <si>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</si>
  <si>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</si>
  <si>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</si>
  <si>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</si>
  <si>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</si>
  <si>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</si>
  <si>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</si>
  <si>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</si>
  <si>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</si>
  <si>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</si>
  <si>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</si>
  <si>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</si>
  <si>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</si>
  <si>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</si>
  <si>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</si>
  <si>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</si>
  <si>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</si>
  <si>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</si>
  <si>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</si>
  <si>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</si>
  <si>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</si>
  <si>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</si>
  <si>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</si>
  <si>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</si>
  <si>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</si>
  <si>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</si>
  <si>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</si>
  <si>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</si>
  <si>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</si>
  <si>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</si>
  <si>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</si>
  <si>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</si>
  <si>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</si>
  <si>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</si>
  <si>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</si>
  <si>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</si>
  <si>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</si>
  <si>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</si>
  <si>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</si>
  <si>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</si>
  <si>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</si>
  <si>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</si>
  <si>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</si>
  <si>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</si>
  <si>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</si>
  <si>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</si>
  <si>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</si>
  <si>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</si>
  <si>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</si>
  <si>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</si>
  <si>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</si>
  <si>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</si>
  <si>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</si>
  <si>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</si>
  <si>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</si>
  <si>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</si>
  <si>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</si>
  <si>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</si>
  <si>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</si>
  <si>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</si>
  <si>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</si>
  <si>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</si>
  <si>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</si>
  <si>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</si>
  <si>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</si>
  <si>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</si>
  <si>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</si>
  <si>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</si>
  <si>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</si>
  <si>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</si>
  <si>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</si>
  <si>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</si>
  <si>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</si>
  <si>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</si>
  <si>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</si>
  <si>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</si>
  <si>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</si>
  <si>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</si>
  <si>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</si>
  <si>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</si>
  <si>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</si>
  <si>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</si>
  <si>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</si>
  <si>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</si>
  <si>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</si>
  <si>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</si>
  <si>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</si>
  <si>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</si>
  <si>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</si>
  <si>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</si>
  <si>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</si>
  <si>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</si>
  <si>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</si>
  <si>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</si>
  <si>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</si>
  <si>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</si>
  <si>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</si>
  <si>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</si>
  <si>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</si>
  <si>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</si>
  <si>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</si>
  <si>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</si>
  <si>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</si>
  <si>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</si>
  <si>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</si>
  <si>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</si>
  <si>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</si>
  <si>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</si>
  <si>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</si>
  <si>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</si>
  <si>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</si>
  <si>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</si>
  <si>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</si>
  <si>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</si>
  <si>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</si>
  <si>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</si>
  <si>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</si>
  <si>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</si>
  <si>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</si>
  <si>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</si>
  <si>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</si>
  <si>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</si>
  <si>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</si>
  <si>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</si>
  <si>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</si>
  <si>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</si>
  <si>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</si>
  <si>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</si>
  <si>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</si>
  <si>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</si>
  <si>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</si>
  <si>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</si>
  <si>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</si>
  <si>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</si>
  <si>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</si>
  <si>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</si>
  <si>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</si>
  <si>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</si>
  <si>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</si>
  <si>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</si>
  <si>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</si>
  <si>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</si>
  <si>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</si>
  <si>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</si>
  <si>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</si>
  <si>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</si>
  <si>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</si>
  <si>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</si>
  <si>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</si>
  <si>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</si>
  <si>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</si>
  <si>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</si>
  <si>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</si>
  <si>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</si>
  <si>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</si>
  <si>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</si>
  <si>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</si>
  <si>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</si>
  <si>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</si>
  <si>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</si>
  <si>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</si>
  <si>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</si>
  <si>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</si>
  <si>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</si>
  <si>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</si>
  <si>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</si>
  <si>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</si>
  <si>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</si>
  <si>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</si>
  <si>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</si>
  <si>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</si>
  <si>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</si>
  <si>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</si>
  <si>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</si>
  <si>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</si>
  <si>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</si>
  <si>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</si>
  <si>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</si>
  <si>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</si>
  <si>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</si>
  <si>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</si>
  <si>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</si>
  <si>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</si>
  <si>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</si>
  <si>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</si>
  <si>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</si>
  <si>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</si>
  <si>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</si>
  <si>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</si>
  <si>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</si>
  <si>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</si>
  <si>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</si>
  <si>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</si>
  <si>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</si>
  <si>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</si>
  <si>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</si>
  <si>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</si>
  <si>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</si>
  <si>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</si>
  <si>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</si>
  <si>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</si>
  <si>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</si>
  <si>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</si>
  <si>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</si>
  <si>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</si>
  <si>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</si>
  <si>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</si>
  <si>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</si>
  <si>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</si>
  <si>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</si>
  <si>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</si>
  <si>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</si>
  <si>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</si>
  <si>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</si>
  <si>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</si>
  <si>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</si>
  <si>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</si>
  <si>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</si>
  <si>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</si>
  <si>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</si>
  <si>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</si>
  <si>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</si>
  <si>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</si>
  <si>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</si>
  <si>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</si>
  <si>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</si>
  <si>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</si>
  <si>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</si>
  <si>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</si>
  <si>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</si>
  <si>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</si>
  <si>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</si>
  <si>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</si>
  <si>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</si>
  <si>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</si>
  <si>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</si>
  <si>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</si>
  <si>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</si>
  <si>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</si>
  <si>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</si>
  <si>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</si>
  <si>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</si>
  <si>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</si>
  <si>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</si>
  <si>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</si>
  <si>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</si>
  <si>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</si>
  <si>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</si>
  <si>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</si>
  <si>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</si>
  <si>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</si>
  <si>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</si>
  <si>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</si>
  <si>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</si>
  <si>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</si>
  <si>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</si>
  <si>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</si>
  <si>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</si>
  <si>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</si>
  <si>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</si>
  <si>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</si>
  <si>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</si>
  <si>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</si>
  <si>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</si>
  <si>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</si>
  <si>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</si>
  <si>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</si>
  <si>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</si>
  <si>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</si>
  <si>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</si>
  <si>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</si>
  <si>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</si>
  <si>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</si>
  <si>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</si>
  <si>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</si>
  <si>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</si>
  <si>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</si>
  <si>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</si>
  <si>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</si>
  <si>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</si>
  <si>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</si>
  <si>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</si>
  <si>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</si>
  <si>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</si>
  <si>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</si>
  <si>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</si>
  <si>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</si>
  <si>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</si>
  <si>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</si>
  <si>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</si>
  <si>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</si>
  <si>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</si>
  <si>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</si>
  <si>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</si>
  <si>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</si>
  <si>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</si>
  <si>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</si>
  <si>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</si>
  <si>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</si>
  <si>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</si>
  <si>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</si>
  <si>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</si>
  <si>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</si>
  <si>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</si>
  <si>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</si>
  <si>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</si>
  <si>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</si>
  <si>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</si>
  <si>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</si>
  <si>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</si>
  <si>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</si>
  <si>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</si>
  <si>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</si>
  <si>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</si>
  <si>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</si>
  <si>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</si>
  <si>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</si>
  <si>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</si>
  <si>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</si>
  <si>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</si>
  <si>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</si>
  <si>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</si>
  <si>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</si>
  <si>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</si>
  <si>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</si>
  <si>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</si>
  <si>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</si>
  <si>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</si>
  <si>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</si>
  <si>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</si>
  <si>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</si>
  <si>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</si>
  <si>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</si>
  <si>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</si>
  <si>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</si>
  <si>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</si>
  <si>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</si>
  <si>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</si>
  <si>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</si>
  <si>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</si>
  <si>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</si>
  <si>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</si>
  <si>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</si>
  <si>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</si>
  <si>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</si>
  <si>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</si>
  <si>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</si>
  <si>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</si>
  <si>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</si>
  <si>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</si>
  <si>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</si>
  <si>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</si>
  <si>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</si>
  <si>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</si>
  <si>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</si>
  <si>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</si>
  <si>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</si>
  <si>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</si>
  <si>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</si>
  <si>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</si>
  <si>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</si>
  <si>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</si>
  <si>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</si>
  <si>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</si>
  <si>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</si>
  <si>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</si>
  <si>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</si>
  <si>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</si>
  <si>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</si>
  <si>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</si>
  <si>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</si>
  <si>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</si>
  <si>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</si>
  <si>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</si>
  <si>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</si>
  <si>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</si>
  <si>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</si>
  <si>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</si>
  <si>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</si>
  <si>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</si>
  <si>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</si>
  <si>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</si>
  <si>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</si>
  <si>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</si>
  <si>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</si>
  <si>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</si>
  <si>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</si>
  <si>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</si>
  <si>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</si>
  <si>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</si>
  <si>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</si>
  <si>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</si>
  <si>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</si>
  <si>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</si>
  <si>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</si>
  <si>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</si>
  <si>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</si>
  <si>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</si>
  <si>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</si>
  <si>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</si>
  <si>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</si>
  <si>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</si>
  <si>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</si>
  <si>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</si>
  <si>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</si>
  <si>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</si>
  <si>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</si>
  <si>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</si>
  <si>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</si>
  <si>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</si>
  <si>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</si>
  <si>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</si>
  <si>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</si>
  <si>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</si>
  <si>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</si>
  <si>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</si>
  <si>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</si>
  <si>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</si>
  <si>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</si>
  <si>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</si>
  <si>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</si>
  <si>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</si>
  <si>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</si>
  <si>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</si>
  <si>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</si>
  <si>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</si>
  <si>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</si>
  <si>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</si>
  <si>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</si>
  <si>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</si>
  <si>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</si>
  <si>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</si>
  <si>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</si>
  <si>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</si>
  <si>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</si>
  <si>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</si>
  <si>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</si>
  <si>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</si>
  <si>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</si>
  <si>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</si>
  <si>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</si>
  <si>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</si>
  <si>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</si>
  <si>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</si>
  <si>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</si>
  <si>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</si>
  <si>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</si>
  <si>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</si>
  <si>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</si>
  <si>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</si>
  <si>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</si>
  <si>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</si>
  <si>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</si>
  <si>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</si>
  <si>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</si>
  <si>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</si>
  <si>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</si>
  <si>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</si>
  <si>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</si>
  <si>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</si>
  <si>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</si>
  <si>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</si>
  <si>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</si>
  <si>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</si>
  <si>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</si>
  <si>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</si>
  <si>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</si>
  <si>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</si>
  <si>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</si>
  <si>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</si>
  <si>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</si>
  <si>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</si>
  <si>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</si>
  <si>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</si>
  <si>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</si>
  <si>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</si>
  <si>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</si>
  <si>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</si>
  <si>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</si>
  <si>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</si>
  <si>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</si>
  <si>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</si>
  <si>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</si>
  <si>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</si>
  <si>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</si>
  <si>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</si>
  <si>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</si>
  <si>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</si>
  <si>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</si>
  <si>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</si>
  <si>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</si>
  <si>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</si>
  <si>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</si>
  <si>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</si>
  <si>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</si>
  <si>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</si>
  <si>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</si>
  <si>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</si>
  <si>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</si>
  <si>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</si>
  <si>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</si>
  <si>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</si>
  <si>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</si>
  <si>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</si>
  <si>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</si>
  <si>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</si>
  <si>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</si>
  <si>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</si>
  <si>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</si>
  <si>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</si>
  <si>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</si>
  <si>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</si>
  <si>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</si>
  <si>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</si>
  <si>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</si>
  <si>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</si>
  <si>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</si>
  <si>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</si>
  <si>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</si>
  <si>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</si>
  <si>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</si>
  <si>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</si>
  <si>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</si>
  <si>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</si>
  <si>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</si>
  <si>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</si>
  <si>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</si>
  <si>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</si>
  <si>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</si>
  <si>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</si>
  <si>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</si>
  <si>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</si>
  <si>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</si>
  <si>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</si>
  <si>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</si>
  <si>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</si>
  <si>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</si>
  <si>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</si>
  <si>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</si>
  <si>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</si>
  <si>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</si>
  <si>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</si>
  <si>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</si>
  <si>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</si>
  <si>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</si>
  <si>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</si>
  <si>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</si>
  <si>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</si>
  <si>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</si>
  <si>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</si>
  <si>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</si>
  <si>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</si>
  <si>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</si>
  <si>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</si>
  <si>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</si>
  <si>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</si>
  <si>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</si>
  <si>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</si>
  <si>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</si>
  <si>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</si>
  <si>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</si>
  <si>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</si>
  <si>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</si>
  <si>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</si>
  <si>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</si>
  <si>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</si>
  <si>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</si>
  <si>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</si>
  <si>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</si>
  <si>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</si>
  <si>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</si>
  <si>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</si>
  <si>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</si>
  <si>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</si>
  <si>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</si>
  <si>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</si>
  <si>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</si>
  <si>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</si>
  <si>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</si>
  <si>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</si>
  <si>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</si>
  <si>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</si>
  <si>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</si>
  <si>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</si>
  <si>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</si>
  <si>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</si>
  <si>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</si>
  <si>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</si>
  <si>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</si>
  <si>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</si>
  <si>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</si>
  <si>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</si>
  <si>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</si>
  <si>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</si>
  <si>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</si>
  <si>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</si>
  <si>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</si>
  <si>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</si>
  <si>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</si>
  <si>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</si>
  <si>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</si>
  <si>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</si>
  <si>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</si>
  <si>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</si>
  <si>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</si>
  <si>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</si>
  <si>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</si>
  <si>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</si>
  <si>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</si>
  <si>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</si>
  <si>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</si>
  <si>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</si>
  <si>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</si>
  <si>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</si>
  <si>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</si>
  <si>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</si>
  <si>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</si>
  <si>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</si>
  <si>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</si>
  <si>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</si>
  <si>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</si>
  <si>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</si>
  <si>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</si>
  <si>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</si>
  <si>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</si>
  <si>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</si>
  <si>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</si>
  <si>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</si>
  <si>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</si>
  <si>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</si>
  <si>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</si>
  <si>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</si>
  <si>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</si>
  <si>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</si>
  <si>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</si>
  <si>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</si>
  <si>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</si>
  <si>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</si>
  <si>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</si>
  <si>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</si>
  <si>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</si>
  <si>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</si>
  <si>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</si>
  <si>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</si>
  <si>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</si>
  <si>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</si>
  <si>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</si>
  <si>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</si>
  <si>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</si>
  <si>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</si>
  <si>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</si>
  <si>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</si>
  <si>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</si>
  <si>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</si>
  <si>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</si>
  <si>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</si>
  <si>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</si>
  <si>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</si>
  <si>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</si>
  <si>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</si>
  <si>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</si>
  <si>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</si>
  <si>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</si>
  <si>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</si>
  <si>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</si>
  <si>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</si>
  <si>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</si>
  <si>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</si>
  <si>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</si>
  <si>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</si>
  <si>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</si>
  <si>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</si>
  <si>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</si>
  <si>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</si>
  <si>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</si>
  <si>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</si>
  <si>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</si>
  <si>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</si>
  <si>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</si>
  <si>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</si>
  <si>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</si>
  <si>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</si>
  <si>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</si>
  <si>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</si>
  <si>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</si>
  <si>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</si>
  <si>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</si>
  <si>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</si>
  <si>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</si>
  <si>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</si>
  <si>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</si>
  <si>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</si>
  <si>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</si>
  <si>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</si>
  <si>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</si>
  <si>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</si>
  <si>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</si>
  <si>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</si>
  <si>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</si>
  <si>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</si>
  <si>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</si>
  <si>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</si>
  <si>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</si>
  <si>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</si>
  <si>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</si>
  <si>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</si>
  <si>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</si>
  <si>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</si>
  <si>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</si>
  <si>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</si>
  <si>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</si>
  <si>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</si>
  <si>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</si>
  <si>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</si>
  <si>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</si>
  <si>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</si>
  <si>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</si>
  <si>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</si>
  <si>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</si>
  <si>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</si>
  <si>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</si>
  <si>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</si>
  <si>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</si>
  <si>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</si>
  <si>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</si>
  <si>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</si>
  <si>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</si>
  <si>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</si>
  <si>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</si>
  <si>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</si>
  <si>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</si>
  <si>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</si>
  <si>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</si>
  <si>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</si>
  <si>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</si>
  <si>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</si>
  <si>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</si>
  <si>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</si>
  <si>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</si>
  <si>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</si>
  <si>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</si>
  <si>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</si>
  <si>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</si>
  <si>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</si>
  <si>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</si>
  <si>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</si>
  <si>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</si>
  <si>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</si>
  <si>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</si>
  <si>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</si>
  <si>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</si>
  <si>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</si>
  <si>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</si>
  <si>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</si>
  <si>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</si>
  <si>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</si>
  <si>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</si>
  <si>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</si>
  <si>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</si>
  <si>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</si>
  <si>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</si>
  <si>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</si>
  <si>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</si>
  <si>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</si>
  <si>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</si>
  <si>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</si>
  <si>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</si>
  <si>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</si>
  <si>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</si>
  <si>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</si>
  <si>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</si>
  <si>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</si>
  <si>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</si>
  <si>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</si>
  <si>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</si>
  <si>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</si>
  <si>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</si>
  <si>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</si>
  <si>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</si>
  <si>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</si>
  <si>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</si>
  <si>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</si>
  <si>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</si>
  <si>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</si>
  <si>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</si>
  <si>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</si>
  <si>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</si>
  <si>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</si>
  <si>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</si>
  <si>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</si>
  <si>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</si>
  <si>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</si>
  <si>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</si>
  <si>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</si>
  <si>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</si>
  <si>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</si>
  <si>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</si>
  <si>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</si>
  <si>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</si>
  <si>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</si>
  <si>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</si>
  <si>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</si>
  <si>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</si>
  <si>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</si>
  <si>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</si>
  <si>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</si>
  <si>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</si>
  <si>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</si>
  <si>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</si>
  <si>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</si>
  <si>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</si>
  <si>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</si>
  <si>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</si>
  <si>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</si>
  <si>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</si>
  <si>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</si>
  <si>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</si>
  <si>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</si>
  <si>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</si>
  <si>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</si>
  <si>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</si>
  <si>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</si>
  <si>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</si>
  <si>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</si>
  <si>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</si>
  <si>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</si>
  <si>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</si>
  <si>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</si>
  <si>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</si>
  <si>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</si>
  <si>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</si>
  <si>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</si>
  <si>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</si>
  <si>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</si>
  <si>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</si>
  <si>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</si>
  <si>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</si>
  <si>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</si>
  <si>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</si>
  <si>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</si>
  <si>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</si>
  <si>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</si>
  <si>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</si>
  <si>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</si>
  <si>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</si>
  <si>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</si>
  <si>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</si>
  <si>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</si>
  <si>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</si>
  <si>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</si>
  <si>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</si>
  <si>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</si>
  <si>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</si>
  <si>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</si>
  <si>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</si>
  <si>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</si>
  <si>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</si>
  <si>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</si>
  <si>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</si>
  <si>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</si>
  <si>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</si>
  <si>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</si>
  <si>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</si>
  <si>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</si>
  <si>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</si>
  <si>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</si>
  <si>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</si>
  <si>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</si>
  <si>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</si>
  <si>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</si>
  <si>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</si>
  <si>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</si>
  <si>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</si>
  <si>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</si>
  <si>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</si>
  <si>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</si>
  <si>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</si>
  <si>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</si>
  <si>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</si>
  <si>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</si>
  <si>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</si>
  <si>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</si>
  <si>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</si>
  <si>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</si>
  <si>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</si>
  <si>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</si>
  <si>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</si>
  <si>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</si>
  <si>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</si>
  <si>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</si>
  <si>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</si>
  <si>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</si>
  <si>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</si>
  <si>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</si>
  <si>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</si>
  <si>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</si>
  <si>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</si>
  <si>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</si>
  <si>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</si>
  <si>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</si>
  <si>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</si>
  <si>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</si>
  <si>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</si>
  <si>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</si>
  <si>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</si>
  <si>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</si>
  <si>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</si>
  <si>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</si>
  <si>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</si>
  <si>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</si>
  <si>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</si>
  <si>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</si>
  <si>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</si>
  <si>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</si>
  <si>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</si>
  <si>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</si>
  <si>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</si>
  <si>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</si>
  <si>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</si>
  <si>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</si>
  <si>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</si>
  <si>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</si>
  <si>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</si>
  <si>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</si>
  <si>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</si>
  <si>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</si>
  <si>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</si>
  <si>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</si>
  <si>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</si>
  <si>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</si>
  <si>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</si>
  <si>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</si>
  <si>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</si>
  <si>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</si>
  <si>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</si>
  <si>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</si>
  <si>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</si>
  <si>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</si>
  <si>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</si>
  <si>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</si>
  <si>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</si>
  <si>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</si>
  <si>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</si>
  <si>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</si>
  <si>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</si>
  <si>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</si>
  <si>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</si>
  <si>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</si>
  <si>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</si>
  <si>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</si>
  <si>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</si>
  <si>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</si>
  <si>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</si>
  <si>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</si>
  <si>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</si>
  <si>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</si>
  <si>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</si>
  <si>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</si>
  <si>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</si>
  <si>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</si>
  <si>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</si>
  <si>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</si>
  <si>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</si>
  <si>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</si>
  <si>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</si>
  <si>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</si>
  <si>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</si>
  <si>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</si>
  <si>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</si>
  <si>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</si>
  <si>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</si>
  <si>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</si>
  <si>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</si>
  <si>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</si>
  <si>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</si>
  <si>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</si>
  <si>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</si>
  <si>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</si>
  <si>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</si>
  <si>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</si>
  <si>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</si>
  <si>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</si>
  <si>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</si>
  <si>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</si>
  <si>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</si>
  <si>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</si>
  <si>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</si>
  <si>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</si>
  <si>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</si>
  <si>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</si>
  <si>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</si>
  <si>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</si>
  <si>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</si>
  <si>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</si>
  <si>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</si>
  <si>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</si>
  <si>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</si>
  <si>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</si>
  <si>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</si>
  <si>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</si>
  <si>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</si>
  <si>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</si>
  <si>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</si>
  <si>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</si>
  <si>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</si>
  <si>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</si>
  <si>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</si>
  <si>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</si>
  <si>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</si>
  <si>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</si>
  <si>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</si>
  <si>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</si>
  <si>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</si>
  <si>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</si>
  <si>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</si>
  <si>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</si>
  <si>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</si>
  <si>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</si>
  <si>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</si>
  <si>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</si>
  <si>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</si>
  <si>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</si>
  <si>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</si>
  <si>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</si>
  <si>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</si>
  <si>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</si>
  <si>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</si>
  <si>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</si>
  <si>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</si>
  <si>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</si>
  <si>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</si>
  <si>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</si>
  <si>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</si>
  <si>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</si>
  <si>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</si>
  <si>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</si>
  <si>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</si>
  <si>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</si>
  <si>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</si>
  <si>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</si>
  <si>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</si>
  <si>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</si>
  <si>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</si>
  <si>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</si>
  <si>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</si>
  <si>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</si>
  <si>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</si>
  <si>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</si>
  <si>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</si>
  <si>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</si>
  <si>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</si>
  <si>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</si>
  <si>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</si>
  <si>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</si>
  <si>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</si>
  <si>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</si>
  <si>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</si>
  <si>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</si>
  <si>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</si>
  <si>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</si>
  <si>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</si>
  <si>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</si>
  <si>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</si>
  <si>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</si>
  <si>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</si>
  <si>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</si>
  <si>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</si>
  <si>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</si>
  <si>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</si>
  <si>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</si>
  <si>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</si>
  <si>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</si>
  <si>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</si>
  <si>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</si>
  <si>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</si>
  <si>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</si>
  <si>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</si>
  <si>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</si>
  <si>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</si>
  <si>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</si>
  <si>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</si>
  <si>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</si>
  <si>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</si>
  <si>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</si>
  <si>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</si>
  <si>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</si>
  <si>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</si>
  <si>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</si>
  <si>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</si>
  <si>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</si>
  <si>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</si>
  <si>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</si>
  <si>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</si>
  <si>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</si>
  <si>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</si>
  <si>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</si>
  <si>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</si>
  <si>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</si>
  <si>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</si>
  <si>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</si>
  <si>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</si>
  <si>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</si>
  <si>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</si>
  <si>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</si>
  <si>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</si>
  <si>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</si>
  <si>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</si>
  <si>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</si>
  <si>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</si>
  <si>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</si>
  <si>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</si>
  <si>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</si>
  <si>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</si>
  <si>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</si>
  <si>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</si>
  <si>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</si>
  <si>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</si>
  <si>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</si>
  <si>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</si>
  <si>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</si>
  <si>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</si>
  <si>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</si>
  <si>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</si>
  <si>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</si>
  <si>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</si>
  <si>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</si>
  <si>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</si>
  <si>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</si>
  <si>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</si>
  <si>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</si>
  <si>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</si>
  <si>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</si>
  <si>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</si>
  <si>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</si>
  <si>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</si>
  <si>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</si>
  <si>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</si>
  <si>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</si>
  <si>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</si>
  <si>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</si>
  <si>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</si>
  <si>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</si>
  <si>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</si>
  <si>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</si>
  <si>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</si>
  <si>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</si>
  <si>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</si>
  <si>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</si>
  <si>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</si>
  <si>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</si>
  <si>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</si>
  <si>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</si>
  <si>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</si>
  <si>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</si>
  <si>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</si>
  <si>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</si>
  <si>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</si>
  <si>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</si>
  <si>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</si>
  <si>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</si>
  <si>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</si>
  <si>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</si>
  <si>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</si>
  <si>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</si>
  <si>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</si>
  <si>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</si>
  <si>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</si>
  <si>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</si>
  <si>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</si>
  <si>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</si>
  <si>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</si>
  <si>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</si>
  <si>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</si>
  <si>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</si>
  <si>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</si>
  <si>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</si>
  <si>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</si>
  <si>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</si>
  <si>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</si>
  <si>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</si>
  <si>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</si>
  <si>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</si>
  <si>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</si>
  <si>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</si>
  <si>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</si>
  <si>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</si>
  <si>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</si>
  <si>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</si>
  <si>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</si>
  <si>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</si>
  <si>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</si>
  <si>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</si>
  <si>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</si>
  <si>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</si>
  <si>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</si>
  <si>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</si>
  <si>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</si>
  <si>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</si>
  <si>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</si>
  <si>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</si>
  <si>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</si>
  <si>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</si>
  <si>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</si>
  <si>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</si>
  <si>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</si>
  <si>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</si>
  <si>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</si>
  <si>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</si>
  <si>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</si>
  <si>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</si>
  <si>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</si>
  <si>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</si>
  <si>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</si>
  <si>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</si>
  <si>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</si>
  <si>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</si>
  <si>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</si>
  <si>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</si>
  <si>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</si>
  <si>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</si>
  <si>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</si>
  <si>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</si>
  <si>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</si>
  <si>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</si>
  <si>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</si>
  <si>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</si>
  <si>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</si>
  <si>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</si>
  <si>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</si>
  <si>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</si>
  <si>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</si>
  <si>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</si>
  <si>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</si>
  <si>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</si>
  <si>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</si>
  <si>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</si>
  <si>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</si>
  <si>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</si>
  <si>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</si>
  <si>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</si>
  <si>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</si>
  <si>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</si>
  <si>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</si>
  <si>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</si>
  <si>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</si>
  <si>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</si>
  <si>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</si>
  <si>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</si>
  <si>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</si>
  <si>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</si>
  <si>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</si>
  <si>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</si>
  <si>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</si>
  <si>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</si>
  <si>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</si>
  <si>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</si>
  <si>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</si>
  <si>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</si>
  <si>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</si>
  <si>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</si>
  <si>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</si>
  <si>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</si>
  <si>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</si>
  <si>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</si>
  <si>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</si>
  <si>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</si>
  <si>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</si>
  <si>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</si>
  <si>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</si>
  <si>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</si>
  <si>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</si>
  <si>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</si>
  <si>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</si>
  <si>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</si>
  <si>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</si>
  <si>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</si>
  <si>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</si>
  <si>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</si>
  <si>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</si>
  <si>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</si>
  <si>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</si>
  <si>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</si>
  <si>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</si>
  <si>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</si>
  <si>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</si>
  <si>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</si>
  <si>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</si>
  <si>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</si>
  <si>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</si>
  <si>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</si>
  <si>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</si>
  <si>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</si>
  <si>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</si>
  <si>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</si>
  <si>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</si>
  <si>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</si>
  <si>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</si>
  <si>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</si>
  <si>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</si>
  <si>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</si>
  <si>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</si>
  <si>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</si>
  <si>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</si>
  <si>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</si>
  <si>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</si>
  <si>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</si>
  <si>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</si>
  <si>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</si>
  <si>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</si>
  <si>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</si>
  <si>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</si>
  <si>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</si>
  <si>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</si>
  <si>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</si>
  <si>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</si>
  <si>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</si>
  <si>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</si>
  <si>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</si>
  <si>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</si>
  <si>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</si>
  <si>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</si>
  <si>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</si>
  <si>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</si>
  <si>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</si>
  <si>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</si>
  <si>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</si>
  <si>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</si>
  <si>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</si>
  <si>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</si>
  <si>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</si>
  <si>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</si>
  <si>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</si>
  <si>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</si>
  <si>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</si>
  <si>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</si>
  <si>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</si>
  <si>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</si>
  <si>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</si>
  <si>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</si>
  <si>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</si>
  <si>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</si>
  <si>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</si>
  <si>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</si>
  <si>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</si>
  <si>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</si>
  <si>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</si>
  <si>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</si>
  <si>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</si>
  <si>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</si>
  <si>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</si>
  <si>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</si>
  <si>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</si>
  <si>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</si>
  <si>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</si>
  <si>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</si>
  <si>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</si>
  <si>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</si>
  <si>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</si>
  <si>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</si>
  <si>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</si>
  <si>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</si>
  <si>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</si>
  <si>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</si>
  <si>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</si>
  <si>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</si>
  <si>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</si>
  <si>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</si>
  <si>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</si>
  <si>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</si>
  <si>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</si>
  <si>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</si>
  <si>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</si>
  <si>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</si>
  <si>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</si>
  <si>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</si>
  <si>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</si>
  <si>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</si>
  <si>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</si>
  <si>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</si>
  <si>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</si>
  <si>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</si>
  <si>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</si>
  <si>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</si>
  <si>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</si>
  <si>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</si>
  <si>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</si>
  <si>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</si>
  <si>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</si>
  <si>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</si>
  <si>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</si>
  <si>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</si>
  <si>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</si>
  <si>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</si>
  <si>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</si>
  <si>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</si>
  <si>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</si>
  <si>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</si>
  <si>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</si>
  <si>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</si>
  <si>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</si>
  <si>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</si>
  <si>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</si>
  <si>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</si>
  <si>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</si>
  <si>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</si>
  <si>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</si>
  <si>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</si>
  <si>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</si>
  <si>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</si>
  <si>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</si>
  <si>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</si>
  <si>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</si>
  <si>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</si>
  <si>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</si>
  <si>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</si>
  <si>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</si>
  <si>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</si>
  <si>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</si>
  <si>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</si>
  <si>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</si>
  <si>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</si>
  <si>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</si>
  <si>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</si>
  <si>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</si>
  <si>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</si>
  <si>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</si>
  <si>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</si>
  <si>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</si>
  <si>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</si>
  <si>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</si>
  <si>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</si>
  <si>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</si>
  <si>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</si>
  <si>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</si>
  <si>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</si>
  <si>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</si>
  <si>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</si>
  <si>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</si>
  <si>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</si>
  <si>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</si>
  <si>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</si>
  <si>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</si>
  <si>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</si>
  <si>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</si>
  <si>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</si>
  <si>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</si>
  <si>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</si>
  <si>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</si>
  <si>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</si>
  <si>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</si>
  <si>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</si>
  <si>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</si>
  <si>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</si>
  <si>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</si>
  <si>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</si>
  <si>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</si>
  <si>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</si>
  <si>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</si>
  <si>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</si>
  <si>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</si>
  <si>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</si>
  <si>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</si>
  <si>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</si>
  <si>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</si>
  <si>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</si>
  <si>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</si>
  <si>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</si>
  <si>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</si>
  <si>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</si>
  <si>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</si>
  <si>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</si>
  <si>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</si>
  <si>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</si>
  <si>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</si>
  <si>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</si>
  <si>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</si>
  <si>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</si>
  <si>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</si>
  <si>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</si>
  <si>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</si>
  <si>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</si>
  <si>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</si>
  <si>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</si>
  <si>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</si>
  <si>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</si>
  <si>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</si>
  <si>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</si>
  <si>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</si>
  <si>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</si>
  <si>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</si>
  <si>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</si>
  <si>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</si>
  <si>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</si>
  <si>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</si>
  <si>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</si>
  <si>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</si>
  <si>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</si>
  <si>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</si>
  <si>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</si>
  <si>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</si>
  <si>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</si>
  <si>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</si>
  <si>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</si>
  <si>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</si>
  <si>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</si>
  <si>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</si>
  <si>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</si>
  <si>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</si>
  <si>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</si>
  <si>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</si>
  <si>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</si>
  <si>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</si>
  <si>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</si>
  <si>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</si>
  <si>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</si>
  <si>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</si>
  <si>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</si>
  <si>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</si>
  <si>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</si>
  <si>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</si>
  <si>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</si>
  <si>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</si>
  <si>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</si>
  <si>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</si>
  <si>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</si>
  <si>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</si>
  <si>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</si>
  <si>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</si>
  <si>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</si>
  <si>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</si>
  <si>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</si>
  <si>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</si>
  <si>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</si>
  <si>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</si>
  <si>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</si>
  <si>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</si>
  <si>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</si>
  <si>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</si>
  <si>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</si>
  <si>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</si>
  <si>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</si>
  <si>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</si>
  <si>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</si>
  <si>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</si>
  <si>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</si>
  <si>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</si>
  <si>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</si>
  <si>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</si>
  <si>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</si>
  <si>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</si>
  <si>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</si>
  <si>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</si>
  <si>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</si>
  <si>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</si>
  <si>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</si>
  <si>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</si>
  <si>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</si>
  <si>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</si>
  <si>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</si>
  <si>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</si>
  <si>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</si>
  <si>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</si>
  <si>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</si>
  <si>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</si>
  <si>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</si>
  <si>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</si>
  <si>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</si>
  <si>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</si>
  <si>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</si>
  <si>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</si>
  <si>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</si>
  <si>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</si>
  <si>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</si>
  <si>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</si>
  <si>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</si>
  <si>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</si>
  <si>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</si>
  <si>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</si>
  <si>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</si>
  <si>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</si>
  <si>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</si>
  <si>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</si>
  <si>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</si>
  <si>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</si>
  <si>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</si>
  <si>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</si>
  <si>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</si>
  <si>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</si>
  <si>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</si>
  <si>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</si>
  <si>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</si>
  <si>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</si>
  <si>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</si>
  <si>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</si>
  <si>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</si>
  <si>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</si>
  <si>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</si>
  <si>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</si>
  <si>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</si>
  <si>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</si>
  <si>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</si>
  <si>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</si>
  <si>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</si>
  <si>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</si>
  <si>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</si>
  <si>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</si>
  <si>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</si>
  <si>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</si>
  <si>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</si>
  <si>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</si>
  <si>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</si>
  <si>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</si>
  <si>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</si>
  <si>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</si>
  <si>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</si>
  <si>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</si>
  <si>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</si>
  <si>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</si>
  <si>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</si>
  <si>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</si>
  <si>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</si>
  <si>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</si>
  <si>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</si>
  <si>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</si>
  <si>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</si>
  <si>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</si>
  <si>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</si>
  <si>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</si>
  <si>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</si>
  <si>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</si>
  <si>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</si>
  <si>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</si>
  <si>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</si>
  <si>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</si>
  <si>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</si>
  <si>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</si>
  <si>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</si>
  <si>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</si>
  <si>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</si>
  <si>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</si>
  <si>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</si>
  <si>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</si>
  <si>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</si>
  <si>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</si>
  <si>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</si>
  <si>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</si>
  <si>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</si>
  <si>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</si>
  <si>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</si>
  <si>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</si>
  <si>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</si>
  <si>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</si>
  <si>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</si>
  <si>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</si>
  <si>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</si>
  <si>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</si>
  <si>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</si>
  <si>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</si>
  <si>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</si>
  <si>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</si>
  <si>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</si>
  <si>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</si>
  <si>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</si>
  <si>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</si>
  <si>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</si>
  <si>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</si>
  <si>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</si>
  <si>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</si>
  <si>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</si>
  <si>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</si>
  <si>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</si>
  <si>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</si>
  <si>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</si>
  <si>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</si>
  <si>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</si>
  <si>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</si>
  <si>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</si>
  <si>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</si>
  <si>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</si>
  <si>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</si>
  <si>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</si>
  <si>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</si>
  <si>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</si>
  <si>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</si>
  <si>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</si>
  <si>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</si>
  <si>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</si>
  <si>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</si>
  <si>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</si>
  <si>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</si>
  <si>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</si>
  <si>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</si>
  <si>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</si>
  <si>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</si>
  <si>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</si>
  <si>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</si>
  <si>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</si>
  <si>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</si>
  <si>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</si>
  <si>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</si>
  <si>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</si>
  <si>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</si>
  <si>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</si>
  <si>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</si>
  <si>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</si>
  <si>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</si>
  <si>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</si>
  <si>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</si>
  <si>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</si>
  <si>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</si>
  <si>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</si>
  <si>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</si>
  <si>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</si>
  <si>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</si>
  <si>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</si>
  <si>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</si>
  <si>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</si>
  <si>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</si>
  <si>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</si>
  <si>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</si>
  <si>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</si>
  <si>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</si>
  <si>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</si>
  <si>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</si>
  <si>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</si>
  <si>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</si>
  <si>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</si>
  <si>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</si>
  <si>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</si>
  <si>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</si>
  <si>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</si>
  <si>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</si>
  <si>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</si>
  <si>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</si>
  <si>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</si>
  <si>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</si>
  <si>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</si>
  <si>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</si>
  <si>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</si>
  <si>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</si>
  <si>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</si>
  <si>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</si>
  <si>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</si>
  <si>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</si>
  <si>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</si>
  <si>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</si>
  <si>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</si>
  <si>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</si>
  <si>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</si>
  <si>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</si>
  <si>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</si>
  <si>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</si>
  <si>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</si>
  <si>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</si>
  <si>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</si>
  <si>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</si>
  <si>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</si>
  <si>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</si>
  <si>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</si>
  <si>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</si>
  <si>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</si>
  <si>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</si>
  <si>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</si>
  <si>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</si>
  <si>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</si>
  <si>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</si>
  <si>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</si>
  <si>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</si>
  <si>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</si>
  <si>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</si>
  <si>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</si>
  <si>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</si>
  <si>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</si>
  <si>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</si>
  <si>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</si>
  <si>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</si>
  <si>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</si>
  <si>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</si>
  <si>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</si>
  <si>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</si>
  <si>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</si>
  <si>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</si>
  <si>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</si>
  <si>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</si>
  <si>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</si>
  <si>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</si>
  <si>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</si>
  <si>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</si>
  <si>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</si>
  <si>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</si>
  <si>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</si>
  <si>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</si>
  <si>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</si>
  <si>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</si>
  <si>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</si>
  <si>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</si>
  <si>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</si>
  <si>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</si>
  <si>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</si>
  <si>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</si>
  <si>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</si>
  <si>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</si>
  <si>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</si>
  <si>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</si>
  <si>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</si>
  <si>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</si>
  <si>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</si>
  <si>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</si>
  <si>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</si>
  <si>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</si>
  <si>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</si>
  <si>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</si>
  <si>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</si>
  <si>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</si>
  <si>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</si>
  <si>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</si>
  <si>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</si>
  <si>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</si>
  <si>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</si>
  <si>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</si>
  <si>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</si>
  <si>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</si>
  <si>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</si>
  <si>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</si>
  <si>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</si>
  <si>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</si>
  <si>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</si>
  <si>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</si>
  <si>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</si>
  <si>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</si>
  <si>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</si>
  <si>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</si>
  <si>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</si>
  <si>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</si>
  <si>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</si>
  <si>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</si>
  <si>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</si>
  <si>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</si>
  <si>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</si>
  <si>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</si>
  <si>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</si>
  <si>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</si>
  <si>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</si>
  <si>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</si>
  <si>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</si>
  <si>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</si>
  <si>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</si>
  <si>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</si>
  <si>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</si>
  <si>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</si>
  <si>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</si>
  <si>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</si>
  <si>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</si>
  <si>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</si>
  <si>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</si>
  <si>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</si>
  <si>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</si>
  <si>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</si>
  <si>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</si>
  <si>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</si>
  <si>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</si>
  <si>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</si>
  <si>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</si>
  <si>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</si>
  <si>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</si>
  <si>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</si>
  <si>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</si>
  <si>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</si>
  <si>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</si>
  <si>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</si>
  <si>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</si>
  <si>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</si>
  <si>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</si>
  <si>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</si>
  <si>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</si>
  <si>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</si>
  <si>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</si>
  <si>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</si>
  <si>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</si>
  <si>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</si>
  <si>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</si>
  <si>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</si>
  <si>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</si>
  <si>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</si>
  <si>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</si>
  <si>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</si>
  <si>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</si>
  <si>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</si>
  <si>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</si>
  <si>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</si>
  <si>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</si>
  <si>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</si>
  <si>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</si>
  <si>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</si>
  <si>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</si>
  <si>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</si>
  <si>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</si>
  <si>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</si>
  <si>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</si>
  <si>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</si>
  <si>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</si>
  <si>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</si>
  <si>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</si>
  <si>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</si>
  <si>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</si>
  <si>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</si>
  <si>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</si>
  <si>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</si>
  <si>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</si>
  <si>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</si>
  <si>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</si>
  <si>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</si>
  <si>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</si>
  <si>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</si>
  <si>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</si>
  <si>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</si>
  <si>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</si>
  <si>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</si>
  <si>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</si>
  <si>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</si>
  <si>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</si>
  <si>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</si>
  <si>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</si>
  <si>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</si>
  <si>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</si>
  <si>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</si>
  <si>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</si>
  <si>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</si>
  <si>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</si>
  <si>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</si>
  <si>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</si>
  <si>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</si>
  <si>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</si>
  <si>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</si>
  <si>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</si>
  <si>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</si>
  <si>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</si>
  <si>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</si>
  <si>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</si>
  <si>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</si>
  <si>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</si>
  <si>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</si>
  <si>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</si>
  <si>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</si>
  <si>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</si>
  <si>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</si>
  <si>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</si>
  <si>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</si>
  <si>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</si>
  <si>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</si>
  <si>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</si>
  <si>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</si>
  <si>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</si>
  <si>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</si>
  <si>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</si>
  <si>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</si>
  <si>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</si>
  <si>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</si>
  <si>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</si>
  <si>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</si>
  <si>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</si>
  <si>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</si>
  <si>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</si>
  <si>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</si>
  <si>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</si>
  <si>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</si>
  <si>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</si>
  <si>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</si>
  <si>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</si>
  <si>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</si>
  <si>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</si>
  <si>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</si>
  <si>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</si>
  <si>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</si>
  <si>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</si>
  <si>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</si>
  <si>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</si>
  <si>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</si>
  <si>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</si>
  <si>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</si>
  <si>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</si>
  <si>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</si>
  <si>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</si>
  <si>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</si>
  <si>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</si>
  <si>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</si>
  <si>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</si>
  <si>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</si>
  <si>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</si>
  <si>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</si>
  <si>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</si>
  <si>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</si>
  <si>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</si>
  <si>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</si>
  <si>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</si>
  <si>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</si>
  <si>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</si>
  <si>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</si>
  <si>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</si>
  <si>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</si>
  <si>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</si>
  <si>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</si>
  <si>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</si>
  <si>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</si>
  <si>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</si>
  <si>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</si>
  <si>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</si>
  <si>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</si>
  <si>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</si>
  <si>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</si>
  <si>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</si>
  <si>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</si>
  <si>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</si>
  <si>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</si>
  <si>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</si>
  <si>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</si>
  <si>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</si>
  <si>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</si>
  <si>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</si>
  <si>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</si>
  <si>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</si>
  <si>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</si>
  <si>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</si>
  <si>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</si>
  <si>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</si>
  <si>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</si>
  <si>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</si>
  <si>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</si>
  <si>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</si>
  <si>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</si>
  <si>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</si>
  <si>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</si>
  <si>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</si>
  <si>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</si>
  <si>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</si>
  <si>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</si>
  <si>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</si>
  <si>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</si>
  <si>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</si>
  <si>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</si>
  <si>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</si>
  <si>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</si>
  <si>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</si>
  <si>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</si>
  <si>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</si>
  <si>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</si>
  <si>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</si>
  <si>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</si>
  <si>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</si>
  <si>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</si>
  <si>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</si>
  <si>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</si>
  <si>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</si>
  <si>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</si>
  <si>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</si>
  <si>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</si>
  <si>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</si>
  <si>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</si>
  <si>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</si>
  <si>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</si>
  <si>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</si>
  <si>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</si>
  <si>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</si>
  <si>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</si>
  <si>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</si>
  <si>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</si>
  <si>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</si>
  <si>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</si>
  <si>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</si>
  <si>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</si>
  <si>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</si>
  <si>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</si>
  <si>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</si>
  <si>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</si>
  <si>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</si>
  <si>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</si>
  <si>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</si>
  <si>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</si>
  <si>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</si>
  <si>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</si>
  <si>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</si>
  <si>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</si>
  <si>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</si>
  <si>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</si>
  <si>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</si>
  <si>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</si>
  <si>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</si>
  <si>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</si>
  <si>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</si>
  <si>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</si>
  <si>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</si>
  <si>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</si>
  <si>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</si>
  <si>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</si>
  <si>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</si>
  <si>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</si>
  <si>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</si>
  <si>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</si>
  <si>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</si>
  <si>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</si>
  <si>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</si>
  <si>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</si>
  <si>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</si>
  <si>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</si>
  <si>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</si>
  <si>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</si>
  <si>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</si>
  <si>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</si>
  <si>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</si>
  <si>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</si>
  <si>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</si>
  <si>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</si>
  <si>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</si>
  <si>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</si>
  <si>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</si>
  <si>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</si>
  <si>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</si>
  <si>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</si>
  <si>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</si>
  <si>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</si>
  <si>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</si>
  <si>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</si>
  <si>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</si>
  <si>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</si>
  <si>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</si>
  <si>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</si>
  <si>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</si>
  <si>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</si>
  <si>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</si>
  <si>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</si>
  <si>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</si>
  <si>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</si>
  <si>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</si>
  <si>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</si>
  <si>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</si>
  <si>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</si>
  <si>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</si>
  <si>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</si>
  <si>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</si>
  <si>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</si>
  <si>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</si>
  <si>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</si>
  <si>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</si>
  <si>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</si>
  <si>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</si>
  <si>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</si>
  <si>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</si>
  <si>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</si>
  <si>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</si>
  <si>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</si>
  <si>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</si>
  <si>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</si>
  <si>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</si>
  <si>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</si>
  <si>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</si>
  <si>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</si>
  <si>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</si>
  <si>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</si>
  <si>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</si>
  <si>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</si>
  <si>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</si>
  <si>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</si>
  <si>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</si>
  <si>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</si>
  <si>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</si>
  <si>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</si>
  <si>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</si>
  <si>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</si>
  <si>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</si>
  <si>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</si>
  <si>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</si>
  <si>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</si>
  <si>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</si>
  <si>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</si>
  <si>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</si>
  <si>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</si>
  <si>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</si>
  <si>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</si>
  <si>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</si>
  <si>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</si>
  <si>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</si>
  <si>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</si>
  <si>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</si>
  <si>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</si>
  <si>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</si>
  <si>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</si>
  <si>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</si>
  <si>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</si>
  <si>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</si>
  <si>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</si>
  <si>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</si>
  <si>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</si>
  <si>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</si>
  <si>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</si>
  <si>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</si>
  <si>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</si>
  <si>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</si>
  <si>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</si>
  <si>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</si>
  <si>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</si>
  <si>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</si>
  <si>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</si>
  <si>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</si>
  <si>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</si>
  <si>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</si>
  <si>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</si>
  <si>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</si>
  <si>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</si>
  <si>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</si>
  <si>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</si>
  <si>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</si>
  <si>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</si>
  <si>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</si>
  <si>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</si>
  <si>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</si>
  <si>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</si>
  <si>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</si>
  <si>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</si>
  <si>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</si>
  <si>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</si>
  <si>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</si>
  <si>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</si>
  <si>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</si>
  <si>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</si>
  <si>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</si>
  <si>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</si>
  <si>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</si>
  <si>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</si>
  <si>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</si>
  <si>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</si>
  <si>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</si>
  <si>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</si>
  <si>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</si>
  <si>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</si>
  <si>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</si>
  <si>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</si>
  <si>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</si>
  <si>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</si>
  <si>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</si>
  <si>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</si>
  <si>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</si>
  <si>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</si>
  <si>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</si>
  <si>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</si>
  <si>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</si>
  <si>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</si>
  <si>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</si>
  <si>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</si>
  <si>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</si>
  <si>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</si>
  <si>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</si>
  <si>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</si>
  <si>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</si>
  <si>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</si>
  <si>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</si>
  <si>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</si>
  <si>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</si>
  <si>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</si>
  <si>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</si>
  <si>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</si>
  <si>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</si>
  <si>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</si>
  <si>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</si>
  <si>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</si>
  <si>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</si>
  <si>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</si>
  <si>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</si>
  <si>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</si>
  <si>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</si>
  <si>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</si>
  <si>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</si>
  <si>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</si>
  <si>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</si>
  <si>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</si>
  <si>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</si>
  <si>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</si>
  <si>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</si>
  <si>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</si>
  <si>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</si>
  <si>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</si>
  <si>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</si>
  <si>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</si>
  <si>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</si>
  <si>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</si>
  <si>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</si>
  <si>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</si>
  <si>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</si>
  <si>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</si>
  <si>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</si>
  <si>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</si>
  <si>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</si>
  <si>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</si>
  <si>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</si>
  <si>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</si>
  <si>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</si>
  <si>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</si>
  <si>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</si>
  <si>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</si>
  <si>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</si>
  <si>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</si>
  <si>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</si>
  <si>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</si>
  <si>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</si>
  <si>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</si>
  <si>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</si>
  <si>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</si>
  <si>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</si>
  <si>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</si>
  <si>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</si>
  <si>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</si>
  <si>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</si>
  <si>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</si>
  <si>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</si>
  <si>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</si>
  <si>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</si>
  <si>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</si>
  <si>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</si>
  <si>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</si>
  <si>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</si>
  <si>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</si>
  <si>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</si>
  <si>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</si>
  <si>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</si>
  <si>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</si>
  <si>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</si>
  <si>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</si>
  <si>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</si>
  <si>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</si>
  <si>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</si>
  <si>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</si>
  <si>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</si>
  <si>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</si>
  <si>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</si>
  <si>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</si>
  <si>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</si>
  <si>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</si>
  <si>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</si>
  <si>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</si>
  <si>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</si>
  <si>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</si>
  <si>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</si>
  <si>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</si>
  <si>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</si>
  <si>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</si>
  <si>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</si>
  <si>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</si>
  <si>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</si>
  <si>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</si>
  <si>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</si>
  <si>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</si>
  <si>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</si>
  <si>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</si>
  <si>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</si>
  <si>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</si>
  <si>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</si>
  <si>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</si>
  <si>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</si>
  <si>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</si>
  <si>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</si>
  <si>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</si>
  <si>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</si>
  <si>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</si>
  <si>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</si>
  <si>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</si>
  <si>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</si>
  <si>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</si>
  <si>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</si>
  <si>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</si>
  <si>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</si>
  <si>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</si>
  <si>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</si>
  <si>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</si>
  <si>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</si>
  <si>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</si>
  <si>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</si>
  <si>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</si>
  <si>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</si>
  <si>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</si>
  <si>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</si>
  <si>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</si>
  <si>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</si>
  <si>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</si>
  <si>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</si>
  <si>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</si>
  <si>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</si>
  <si>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</si>
  <si>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</si>
  <si>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</si>
  <si>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</si>
  <si>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</si>
  <si>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</si>
  <si>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</si>
  <si>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</si>
  <si>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</si>
  <si>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</si>
  <si>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</si>
  <si>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</si>
  <si>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</si>
  <si>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</si>
  <si>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</si>
  <si>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</si>
  <si>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</si>
  <si>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</si>
  <si>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</si>
  <si>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</si>
  <si>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</si>
  <si>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</si>
  <si>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</si>
  <si>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</si>
  <si>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</si>
  <si>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</si>
  <si>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</si>
  <si>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</si>
  <si>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</si>
  <si>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</si>
  <si>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</si>
  <si>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</si>
  <si>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</si>
  <si>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</si>
  <si>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</si>
  <si>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</si>
  <si>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</si>
  <si>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</si>
  <si>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</si>
  <si>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</si>
  <si>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</si>
  <si>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</si>
  <si>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</si>
  <si>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</si>
  <si>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</si>
  <si>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</si>
  <si>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</si>
  <si>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</si>
  <si>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</si>
  <si>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</si>
  <si>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</si>
  <si>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</si>
  <si>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</si>
  <si>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</si>
  <si>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</si>
  <si>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</si>
  <si>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</si>
  <si>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</si>
  <si>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</si>
  <si>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</si>
  <si>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</si>
  <si>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</si>
  <si>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</si>
  <si>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</si>
  <si>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</si>
  <si>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</si>
  <si>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</si>
  <si>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</si>
  <si>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</si>
  <si>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</si>
  <si>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</si>
  <si>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</si>
  <si>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</si>
  <si>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</si>
  <si>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</si>
  <si>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</si>
  <si>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</si>
  <si>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</si>
  <si>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</si>
  <si>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</si>
  <si>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</si>
  <si>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</si>
  <si>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</si>
  <si>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</si>
  <si>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</si>
  <si>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</si>
  <si>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</si>
  <si>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</si>
  <si>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</si>
  <si>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</si>
  <si>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</si>
  <si>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</si>
  <si>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</si>
  <si>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</si>
  <si>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</si>
  <si>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</si>
  <si>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</si>
  <si>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</si>
  <si>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</si>
  <si>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</si>
  <si>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</si>
  <si>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</si>
  <si>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</si>
  <si>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</si>
  <si>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</si>
  <si>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</si>
  <si>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</si>
  <si>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</si>
  <si>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</si>
  <si>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</si>
  <si>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</si>
  <si>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</si>
  <si>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</si>
  <si>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</si>
  <si>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</si>
  <si>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</si>
  <si>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</si>
  <si>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</si>
  <si>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</si>
  <si>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</si>
  <si>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</si>
  <si>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</si>
  <si>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</si>
  <si>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</si>
  <si>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</si>
  <si>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</si>
  <si>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</si>
  <si>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</si>
  <si>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</si>
  <si>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</si>
  <si>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</si>
  <si>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</si>
  <si>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</si>
  <si>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</si>
  <si>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</si>
  <si>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</si>
  <si>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</si>
  <si>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</si>
  <si>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</si>
  <si>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</si>
  <si>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</si>
  <si>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</si>
  <si>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</si>
  <si>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</si>
  <si>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</si>
  <si>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</si>
  <si>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</si>
  <si>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</si>
  <si>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</si>
  <si>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</si>
  <si>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</si>
  <si>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</si>
  <si>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</si>
  <si>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</si>
  <si>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</si>
  <si>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</si>
  <si>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</si>
  <si>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</si>
  <si>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</si>
  <si>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</si>
  <si>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</si>
  <si>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</si>
  <si>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</si>
  <si>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</si>
  <si>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</si>
  <si>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</si>
  <si>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</si>
  <si>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</si>
  <si>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</si>
  <si>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</si>
  <si>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</si>
  <si>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</si>
  <si>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</si>
  <si>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</si>
  <si>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</si>
  <si>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</si>
  <si>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</si>
  <si>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</si>
  <si>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</si>
  <si>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</si>
  <si>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</si>
  <si>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</si>
  <si>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</si>
  <si>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</si>
  <si>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</si>
  <si>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</si>
  <si>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</si>
  <si>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</si>
  <si>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</si>
  <si>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</si>
  <si>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</si>
  <si>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</si>
  <si>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</si>
  <si>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</si>
  <si>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</si>
  <si>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</si>
  <si>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</si>
  <si>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</si>
  <si>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</si>
  <si>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</si>
  <si>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</si>
  <si>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</si>
  <si>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</si>
  <si>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</si>
  <si>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</si>
  <si>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</si>
  <si>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</si>
  <si>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</si>
  <si>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</si>
  <si>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</si>
  <si>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</si>
  <si>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</si>
  <si>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</si>
  <si>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</si>
  <si>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</si>
  <si>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</si>
  <si>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</si>
  <si>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</si>
  <si>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</si>
  <si>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</si>
  <si>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</si>
  <si>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</si>
  <si>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</si>
  <si>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</si>
  <si>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</si>
  <si>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</si>
  <si>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</si>
  <si>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</si>
  <si>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</si>
  <si>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</si>
  <si>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</si>
  <si>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</si>
  <si>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</si>
  <si>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</si>
  <si>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</si>
  <si>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</si>
  <si>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</si>
  <si>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</si>
  <si>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</si>
  <si>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</si>
  <si>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</si>
  <si>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</si>
  <si>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</si>
  <si>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</si>
  <si>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</si>
  <si>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</si>
  <si>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</si>
  <si>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</si>
  <si>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</si>
  <si>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</si>
  <si>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</si>
  <si>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</si>
  <si>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</si>
  <si>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</si>
  <si>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</si>
  <si>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</si>
  <si>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</si>
  <si>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</si>
  <si>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</si>
  <si>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</si>
  <si>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</si>
  <si>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</si>
  <si>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</si>
  <si>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</si>
  <si>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</si>
  <si>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</si>
  <si>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</si>
  <si>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</si>
  <si>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</si>
  <si>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</si>
  <si>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</si>
  <si>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</si>
  <si>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</si>
  <si>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</si>
  <si>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</si>
  <si>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</si>
  <si>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</si>
  <si>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</si>
  <si>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</si>
  <si>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</si>
  <si>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</si>
  <si>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</si>
  <si>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</si>
  <si>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</si>
  <si>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</si>
  <si>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</si>
  <si>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</si>
  <si>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</si>
  <si>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</si>
  <si>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</si>
  <si>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</si>
  <si>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</si>
  <si>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</si>
  <si>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</si>
  <si>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</si>
  <si>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</si>
  <si>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</si>
  <si>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</si>
  <si>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</si>
  <si>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</si>
  <si>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</si>
  <si>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</si>
  <si>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</si>
  <si>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</si>
  <si>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</si>
  <si>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</si>
  <si>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</si>
  <si>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</si>
  <si>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</si>
  <si>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</si>
  <si>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</si>
  <si>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</si>
  <si>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</si>
  <si>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</si>
  <si>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</si>
  <si>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</si>
  <si>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</si>
  <si>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</si>
  <si>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</si>
  <si>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</si>
  <si>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</si>
  <si>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</si>
  <si>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</si>
  <si>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</si>
  <si>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</si>
  <si>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</si>
  <si>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</si>
  <si>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</si>
  <si>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</si>
  <si>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</si>
  <si>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</si>
  <si>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</si>
  <si>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</si>
  <si>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</si>
  <si>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</si>
  <si>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</si>
  <si>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</si>
  <si>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</si>
  <si>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</si>
  <si>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</si>
  <si>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</si>
  <si>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</si>
  <si>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</si>
  <si>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</si>
  <si>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</si>
  <si>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</si>
  <si>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</si>
  <si>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</si>
  <si>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</si>
  <si>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</si>
  <si>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</si>
  <si>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</si>
  <si>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</si>
  <si>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</si>
  <si>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</si>
  <si>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</si>
  <si>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</si>
  <si>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</si>
  <si>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</si>
  <si>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</si>
  <si>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</si>
  <si>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</si>
  <si>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</si>
  <si>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</si>
  <si>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</si>
  <si>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</si>
  <si>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</si>
  <si>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</si>
  <si>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</si>
  <si>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</si>
  <si>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</si>
  <si>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</si>
  <si>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</si>
  <si>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</si>
  <si>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</si>
  <si>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</si>
  <si>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</si>
  <si>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</si>
  <si>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</si>
  <si>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</si>
  <si>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</si>
  <si>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</si>
  <si>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</si>
  <si>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</si>
  <si>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</si>
  <si>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</si>
  <si>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</si>
  <si>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</si>
  <si>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</si>
  <si>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</si>
  <si>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</si>
  <si>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</si>
  <si>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</si>
  <si>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</si>
  <si>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</si>
  <si>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</si>
  <si>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</si>
  <si>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</si>
  <si>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</si>
  <si>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</si>
  <si>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</si>
  <si>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</si>
  <si>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</si>
  <si>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</si>
  <si>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</si>
  <si>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</si>
  <si>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</si>
  <si>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</si>
  <si>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</si>
  <si>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</si>
  <si>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</si>
  <si>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</si>
  <si>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</si>
  <si>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</si>
  <si>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</si>
  <si>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</si>
  <si>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</si>
  <si>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</si>
  <si>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</si>
  <si>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</si>
  <si>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</si>
  <si>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</si>
  <si>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</si>
  <si>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</si>
  <si>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</si>
  <si>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</si>
  <si>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</si>
  <si>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</si>
  <si>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</si>
  <si>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</si>
  <si>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</si>
  <si>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</si>
  <si>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</si>
  <si>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</si>
  <si>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</si>
  <si>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</si>
  <si>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</si>
  <si>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</si>
  <si>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</si>
  <si>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</si>
  <si>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</si>
  <si>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</si>
  <si>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</si>
  <si>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</si>
  <si>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</si>
  <si>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</si>
  <si>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</si>
  <si>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</si>
  <si>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</si>
  <si>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</si>
  <si>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</si>
  <si>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</si>
  <si>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</si>
  <si>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</si>
  <si>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</si>
  <si>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</si>
  <si>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</si>
  <si>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</si>
  <si>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</si>
  <si>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</si>
  <si>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</si>
  <si>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</si>
  <si>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</si>
  <si>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</si>
  <si>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</si>
  <si>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</si>
  <si>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</si>
  <si>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</si>
  <si>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</si>
  <si>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</si>
  <si>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</si>
  <si>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</si>
  <si>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</si>
  <si>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</si>
  <si>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</si>
  <si>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</si>
  <si>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</si>
  <si>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</si>
  <si>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</si>
  <si>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</si>
  <si>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</si>
  <si>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</si>
  <si>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</si>
  <si>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</si>
  <si>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</si>
  <si>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</si>
  <si>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</si>
  <si>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</si>
  <si>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</si>
  <si>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</si>
  <si>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</si>
  <si>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</si>
  <si>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</si>
  <si>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</si>
  <si>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</si>
  <si>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</si>
  <si>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</si>
  <si>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</si>
  <si>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</si>
  <si>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</si>
  <si>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</si>
  <si>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</si>
  <si>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</si>
  <si>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</si>
  <si>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</si>
  <si>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</si>
  <si>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</si>
  <si>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</si>
  <si>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</si>
  <si>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</si>
  <si>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</si>
  <si>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</si>
  <si>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</si>
  <si>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</si>
  <si>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</si>
  <si>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</si>
  <si>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</si>
  <si>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</si>
  <si>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</si>
  <si>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</si>
  <si>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</si>
  <si>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</si>
  <si>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</si>
  <si>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</si>
  <si>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</si>
  <si>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</si>
  <si>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</si>
  <si>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</si>
  <si>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</si>
  <si>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</si>
  <si>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</si>
  <si>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</si>
  <si>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</si>
  <si>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</si>
  <si>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</si>
  <si>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</si>
  <si>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</si>
  <si>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</si>
  <si>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</si>
  <si>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</si>
  <si>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</si>
  <si>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</si>
  <si>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</si>
  <si>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</si>
  <si>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</si>
  <si>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</si>
  <si>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</si>
  <si>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</si>
  <si>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</si>
  <si>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</si>
  <si>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</si>
  <si>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</si>
  <si>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</si>
  <si>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</si>
  <si>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</si>
  <si>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</si>
  <si>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</si>
  <si>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</si>
  <si>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</si>
  <si>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</si>
  <si>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</si>
  <si>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</si>
  <si>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</si>
  <si>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</si>
  <si>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</si>
  <si>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</si>
  <si>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</si>
  <si>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</si>
  <si>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</si>
  <si>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</si>
  <si>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</si>
  <si>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</si>
  <si>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</si>
  <si>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</si>
  <si>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</si>
  <si>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</si>
  <si>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</si>
  <si>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</si>
  <si>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</si>
  <si>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</si>
  <si>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</si>
  <si>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</si>
  <si>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</si>
  <si>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</si>
  <si>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</si>
  <si>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</si>
  <si>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</si>
  <si>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</si>
  <si>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</si>
  <si>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</si>
  <si>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</si>
  <si>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</si>
  <si>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</si>
  <si>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</si>
  <si>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</si>
  <si>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</si>
  <si>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</si>
  <si>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</si>
  <si>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</si>
  <si>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</si>
  <si>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</si>
  <si>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</si>
  <si>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</si>
  <si>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</si>
  <si>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</si>
  <si>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</si>
  <si>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</si>
  <si>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</si>
  <si>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</si>
  <si>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</si>
  <si>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</si>
  <si>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</si>
  <si>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</si>
  <si>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</si>
  <si>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</si>
  <si>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</si>
  <si>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</si>
  <si>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</si>
  <si>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</si>
  <si>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</si>
  <si>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</si>
  <si>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</si>
  <si>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</si>
  <si>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</si>
  <si>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</si>
  <si>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</si>
  <si>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</si>
  <si>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</si>
  <si>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</si>
  <si>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</si>
  <si>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</si>
  <si>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</si>
  <si>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</si>
  <si>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</si>
  <si>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</si>
  <si>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</si>
  <si>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</si>
  <si>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</si>
  <si>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</si>
  <si>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</si>
  <si>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</si>
  <si>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</si>
  <si>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</si>
  <si>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</si>
  <si>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</si>
  <si>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</si>
  <si>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</si>
  <si>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</si>
  <si>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</si>
  <si>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</si>
  <si>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</si>
  <si>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</si>
  <si>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</si>
  <si>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</si>
  <si>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</si>
  <si>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</si>
  <si>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</si>
  <si>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</si>
  <si>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</si>
  <si>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</si>
  <si>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</si>
  <si>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</si>
  <si>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</si>
  <si>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</si>
  <si>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</si>
  <si>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</si>
  <si>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</si>
  <si>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</si>
  <si>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</si>
  <si>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</si>
  <si>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</si>
  <si>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</si>
  <si>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</si>
  <si>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</si>
  <si>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</si>
  <si>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</si>
  <si>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</si>
  <si>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</si>
  <si>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</si>
  <si>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</si>
  <si>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</si>
  <si>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</si>
  <si>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</si>
  <si>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</si>
  <si>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</si>
  <si>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</si>
  <si>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</si>
  <si>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</si>
  <si>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</si>
  <si>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</si>
  <si>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</si>
  <si>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</si>
  <si>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</si>
  <si>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</si>
  <si>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</si>
  <si>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</si>
  <si>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</si>
  <si>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</si>
  <si>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</si>
  <si>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</si>
  <si>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</si>
  <si>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</si>
  <si>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</si>
  <si>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</si>
  <si>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</si>
  <si>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</si>
  <si>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</si>
  <si>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</si>
  <si>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</si>
  <si>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</si>
  <si>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</si>
  <si>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</si>
  <si>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</si>
  <si>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</si>
  <si>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</si>
  <si>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</si>
  <si>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</si>
  <si>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</si>
  <si>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</si>
  <si>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</si>
  <si>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</si>
  <si>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</si>
  <si>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</si>
  <si>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</si>
  <si>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</si>
  <si>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</si>
  <si>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</si>
  <si>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</si>
  <si>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</si>
  <si>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</si>
  <si>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</si>
  <si>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</si>
  <si>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</si>
  <si>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</si>
  <si>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</si>
  <si>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</si>
  <si>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</si>
  <si>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</si>
  <si>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</si>
  <si>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</si>
  <si>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</si>
  <si>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</si>
  <si>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</si>
  <si>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</si>
  <si>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</si>
  <si>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</si>
  <si>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</si>
  <si>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</si>
  <si>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</si>
  <si>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</si>
  <si>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</si>
  <si>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</si>
  <si>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</si>
  <si>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</si>
  <si>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</si>
  <si>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</si>
  <si>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</si>
  <si>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</si>
  <si>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</si>
  <si>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</si>
  <si>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</si>
  <si>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</si>
  <si>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</si>
  <si>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</si>
  <si>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</si>
  <si>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</si>
  <si>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</si>
  <si>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</si>
  <si>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</si>
  <si>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</si>
  <si>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</si>
  <si>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</si>
  <si>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</si>
  <si>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</si>
  <si>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</si>
  <si>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</si>
  <si>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</si>
  <si>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</si>
  <si>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</si>
  <si>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</si>
  <si>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</si>
  <si>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</si>
  <si>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</si>
  <si>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</si>
  <si>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</si>
  <si>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</si>
  <si>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</si>
  <si>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</si>
  <si>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</si>
  <si>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</si>
  <si>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</si>
  <si>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</si>
  <si>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</si>
  <si>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</si>
  <si>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</si>
  <si>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</si>
  <si>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</si>
  <si>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</si>
  <si>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</si>
  <si>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</si>
  <si>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</si>
  <si>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</si>
  <si>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</si>
  <si>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</si>
  <si>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</si>
  <si>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</si>
  <si>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</si>
  <si>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</si>
  <si>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</si>
  <si>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</si>
  <si>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</si>
  <si>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</si>
  <si>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</si>
  <si>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</si>
  <si>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</si>
  <si>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</si>
  <si>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</si>
  <si>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</si>
  <si>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</si>
  <si>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</si>
  <si>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</si>
  <si>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</si>
  <si>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</si>
  <si>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</si>
  <si>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</si>
  <si>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</si>
  <si>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</si>
  <si>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</si>
  <si>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</si>
  <si>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</si>
  <si>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</si>
  <si>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</si>
  <si>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</si>
  <si>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</si>
  <si>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</si>
  <si>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</si>
  <si>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</si>
  <si>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</si>
  <si>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</si>
  <si>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</si>
  <si>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</si>
  <si>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</si>
  <si>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</si>
  <si>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</si>
  <si>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</si>
  <si>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</si>
  <si>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</si>
  <si>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</si>
  <si>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</si>
  <si>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</si>
  <si>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</si>
  <si>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</si>
  <si>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</si>
  <si>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</si>
  <si>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</si>
  <si>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</si>
  <si>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</si>
  <si>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</si>
  <si>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</si>
  <si>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</si>
  <si>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</si>
  <si>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</si>
  <si>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</si>
  <si>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</si>
  <si>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</si>
  <si>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</si>
  <si>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</si>
  <si>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</si>
  <si>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</si>
  <si>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</si>
  <si>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</si>
  <si>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</si>
  <si>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</si>
  <si>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</si>
  <si>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</si>
  <si>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</si>
  <si>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</si>
  <si>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</si>
  <si>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</si>
  <si>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</si>
  <si>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</si>
  <si>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</si>
  <si>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</si>
  <si>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</si>
  <si>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</si>
  <si>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</si>
  <si>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</si>
  <si>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</si>
  <si>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</si>
  <si>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</si>
  <si>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</si>
  <si>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</si>
  <si>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</si>
  <si>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</si>
  <si>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</si>
  <si>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</si>
  <si>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</si>
  <si>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</si>
  <si>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</si>
  <si>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</si>
  <si>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</si>
  <si>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</si>
  <si>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</si>
  <si>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</si>
  <si>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</si>
  <si>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</si>
  <si>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</si>
  <si>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</si>
  <si>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</si>
  <si>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</si>
  <si>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</si>
  <si>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</si>
  <si>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</si>
  <si>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</si>
  <si>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</si>
  <si>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</si>
  <si>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</si>
  <si>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</si>
  <si>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</si>
  <si>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</si>
  <si>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</si>
  <si>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</si>
  <si>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</si>
  <si>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</si>
  <si>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</si>
  <si>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</si>
  <si>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</si>
  <si>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</si>
  <si>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</si>
  <si>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</si>
  <si>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</si>
  <si>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</si>
  <si>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</si>
  <si>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</si>
  <si>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</si>
  <si>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</si>
  <si>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</si>
  <si>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</si>
  <si>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</si>
  <si>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</si>
  <si>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</si>
  <si>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</si>
  <si>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</si>
  <si>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</si>
  <si>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</si>
  <si>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</si>
  <si>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</si>
  <si>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</si>
  <si>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</si>
  <si>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</si>
  <si>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</si>
  <si>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</si>
  <si>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</si>
  <si>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</si>
  <si>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</si>
  <si>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</si>
  <si>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</si>
  <si>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</si>
  <si>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</si>
  <si>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</si>
  <si>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</si>
  <si>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</si>
  <si>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</si>
  <si>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</si>
  <si>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</si>
  <si>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</si>
  <si>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</si>
  <si>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</si>
  <si>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</si>
  <si>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</si>
  <si>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</si>
  <si>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</si>
  <si>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</si>
  <si>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</si>
  <si>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</si>
  <si>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</si>
  <si>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</si>
  <si>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</si>
  <si>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</si>
  <si>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</si>
  <si>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</si>
  <si>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</si>
  <si>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</si>
  <si>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</si>
  <si>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</si>
  <si>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</si>
  <si>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</si>
  <si>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</si>
  <si>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</si>
  <si>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</si>
  <si>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</si>
  <si>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</si>
  <si>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</si>
  <si>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</si>
  <si>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</si>
  <si>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</si>
  <si>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</si>
  <si>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</si>
  <si>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</si>
  <si>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</si>
  <si>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</si>
  <si>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</si>
  <si>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</si>
  <si>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</si>
  <si>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</si>
  <si>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</si>
  <si>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</si>
  <si>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</si>
  <si>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</si>
  <si>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</si>
  <si>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</si>
  <si>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</si>
  <si>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</si>
  <si>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</si>
  <si>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</si>
  <si>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</si>
  <si>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</si>
  <si>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</si>
  <si>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</si>
  <si>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</si>
  <si>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</si>
  <si>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</si>
  <si>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</si>
  <si>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</si>
  <si>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</si>
  <si>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</si>
  <si>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</si>
  <si>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</si>
  <si>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</si>
  <si>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</si>
  <si>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</si>
  <si>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</si>
  <si>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</si>
  <si>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</si>
  <si>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</si>
  <si>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</si>
  <si>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</si>
  <si>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</si>
  <si>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</si>
  <si>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</si>
  <si>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</si>
  <si>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</si>
  <si>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</si>
  <si>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</si>
  <si>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</si>
  <si>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</si>
  <si>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</si>
  <si>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</si>
  <si>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</si>
  <si>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</si>
  <si>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</si>
  <si>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</si>
  <si>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</si>
  <si>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</si>
  <si>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</si>
  <si>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</si>
  <si>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</si>
  <si>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</si>
  <si>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</si>
  <si>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</si>
  <si>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</si>
  <si>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</si>
  <si>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</si>
  <si>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</si>
  <si>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</si>
  <si>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</si>
  <si>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</si>
  <si>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</si>
  <si>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</si>
  <si>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</si>
  <si>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</si>
  <si>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</si>
  <si>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</si>
  <si>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</si>
  <si>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</si>
  <si>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</si>
  <si>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</si>
  <si>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</si>
  <si>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</si>
  <si>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</si>
  <si>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</si>
  <si>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</si>
  <si>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</si>
  <si>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</si>
  <si>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</si>
  <si>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</si>
  <si>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</si>
  <si>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</si>
  <si>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</si>
  <si>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</si>
  <si>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</si>
  <si>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</si>
  <si>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</si>
  <si>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</si>
  <si>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</si>
  <si>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</si>
  <si>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</si>
  <si>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</si>
  <si>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</si>
  <si>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</si>
  <si>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</si>
  <si>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</si>
  <si>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</si>
  <si>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</si>
  <si>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</si>
  <si>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</si>
  <si>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</si>
  <si>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</si>
  <si>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</si>
  <si>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</si>
  <si>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</si>
  <si>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</si>
  <si>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</si>
  <si>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</si>
  <si>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</si>
  <si>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</si>
  <si>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</si>
  <si>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</si>
  <si>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</si>
  <si>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</si>
  <si>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</si>
  <si>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</si>
  <si>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</si>
  <si>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</si>
  <si>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</si>
  <si>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</si>
  <si>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</si>
  <si>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</si>
  <si>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</si>
  <si>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</si>
  <si>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</si>
  <si>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</si>
  <si>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</si>
  <si>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</si>
  <si>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</si>
  <si>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</si>
  <si>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</si>
  <si>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</si>
  <si>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</si>
  <si>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</si>
  <si>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</si>
  <si>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</si>
  <si>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</si>
  <si>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</si>
  <si>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</si>
  <si>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</si>
  <si>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</si>
  <si>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</si>
  <si>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</si>
  <si>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</si>
  <si>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</si>
  <si>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</si>
  <si>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</si>
  <si>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</si>
  <si>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</si>
  <si>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</si>
  <si>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</si>
  <si>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</si>
  <si>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</si>
  <si>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</si>
  <si>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</si>
  <si>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</si>
  <si>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</si>
  <si>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</si>
  <si>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</si>
  <si>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</si>
  <si>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</si>
  <si>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</si>
  <si>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</si>
  <si>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</si>
  <si>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</si>
  <si>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</si>
  <si>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</si>
  <si>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</si>
  <si>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</si>
  <si>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</si>
  <si>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</si>
  <si>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</si>
  <si>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</si>
  <si>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</si>
  <si>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</si>
  <si>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</si>
  <si>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</si>
  <si>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</si>
  <si>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</si>
  <si>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</si>
  <si>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</si>
  <si>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</si>
  <si>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</si>
  <si>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</si>
  <si>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</si>
  <si>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</si>
  <si>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</si>
  <si>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</si>
  <si>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</si>
  <si>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</si>
  <si>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</si>
  <si>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</si>
  <si>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</si>
  <si>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</si>
  <si>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</si>
  <si>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</si>
  <si>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</si>
  <si>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</si>
  <si>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</si>
  <si>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</si>
  <si>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</si>
  <si>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</si>
  <si>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</si>
  <si>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</si>
  <si>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</si>
  <si>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</si>
  <si>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</si>
  <si>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</si>
  <si>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</si>
  <si>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</si>
  <si>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</si>
  <si>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</si>
  <si>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</si>
  <si>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</si>
  <si>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</si>
  <si>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</si>
  <si>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</si>
  <si>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</si>
  <si>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</si>
  <si>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</si>
  <si>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</si>
  <si>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</si>
  <si>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</si>
  <si>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</si>
  <si>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</si>
  <si>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</si>
  <si>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</si>
  <si>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</si>
  <si>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</si>
  <si>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</si>
  <si>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</si>
  <si>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</si>
  <si>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</si>
  <si>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</si>
  <si>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</si>
  <si>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</si>
  <si>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</si>
  <si>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</si>
  <si>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</si>
  <si>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</si>
  <si>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</si>
  <si>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</si>
  <si>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</si>
  <si>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</si>
  <si>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</si>
  <si>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</si>
  <si>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</si>
  <si>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</si>
  <si>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</si>
  <si>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</si>
  <si>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</si>
  <si>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</si>
  <si>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</si>
  <si>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</si>
  <si>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</si>
  <si>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</si>
  <si>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</si>
  <si>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</si>
  <si>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</si>
  <si>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</si>
  <si>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</si>
  <si>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</si>
  <si>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</si>
  <si>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</si>
  <si>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</si>
  <si>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</si>
  <si>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</si>
  <si>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</si>
  <si>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</si>
  <si>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</si>
  <si>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</si>
  <si>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</si>
  <si>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</si>
  <si>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</si>
  <si>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</si>
  <si>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</si>
  <si>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</si>
  <si>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</si>
  <si>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</si>
  <si>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</si>
  <si>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</si>
  <si>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</si>
  <si>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</si>
  <si>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</si>
  <si>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</si>
  <si>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</si>
  <si>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</si>
  <si>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</si>
  <si>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</si>
  <si>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</si>
  <si>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</si>
  <si>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</si>
  <si>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</si>
  <si>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</si>
  <si>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</si>
  <si>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</si>
  <si>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</si>
  <si>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</si>
  <si>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</si>
  <si>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</si>
  <si>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</si>
  <si>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</si>
  <si>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</si>
  <si>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</si>
  <si>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</si>
  <si>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</si>
  <si>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</si>
  <si>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</si>
  <si>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</si>
  <si>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</si>
  <si>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</si>
  <si>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</si>
  <si>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</si>
  <si>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</si>
  <si>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</si>
  <si>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</si>
  <si>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</si>
  <si>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</si>
  <si>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</si>
  <si>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</si>
  <si>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</si>
  <si>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</si>
  <si>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</si>
  <si>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</si>
  <si>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</si>
  <si>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</si>
  <si>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</si>
  <si>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</si>
  <si>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</si>
  <si>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</si>
  <si>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</si>
  <si>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</si>
  <si>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</si>
  <si>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</si>
  <si>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</si>
  <si>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</si>
  <si>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</si>
  <si>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</si>
  <si>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</si>
  <si>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</si>
  <si>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</si>
  <si>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</si>
  <si>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</si>
  <si>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</si>
  <si>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</si>
  <si>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</si>
  <si>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</si>
  <si>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</si>
  <si>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</si>
  <si>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</si>
  <si>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</si>
  <si>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</si>
  <si>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</si>
  <si>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</si>
  <si>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</si>
  <si>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</si>
  <si>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</si>
  <si>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</si>
  <si>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</si>
  <si>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</si>
  <si>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</si>
  <si>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</si>
  <si>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</si>
  <si>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</si>
  <si>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</si>
  <si>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</si>
  <si>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</si>
  <si>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</si>
  <si>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</si>
  <si>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</si>
  <si>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</si>
  <si>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</si>
  <si>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</si>
  <si>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</si>
  <si>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</si>
  <si>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</si>
  <si>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</si>
  <si>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</si>
  <si>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</si>
  <si>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</si>
  <si>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</si>
  <si>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</si>
  <si>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</si>
  <si>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</si>
  <si>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</si>
  <si>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</si>
  <si>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</si>
  <si>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</si>
  <si>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</si>
  <si>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</si>
  <si>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</si>
  <si>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</si>
  <si>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</si>
  <si>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</si>
  <si>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</si>
  <si>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</si>
  <si>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</si>
  <si>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</si>
  <si>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</si>
  <si>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</si>
  <si>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</si>
  <si>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</si>
  <si>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</si>
  <si>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</si>
  <si>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</si>
  <si>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</si>
  <si>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</si>
  <si>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</si>
  <si>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</si>
  <si>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</si>
  <si>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</si>
  <si>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</si>
  <si>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</si>
  <si>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</si>
  <si>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</si>
  <si>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</si>
  <si>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</si>
  <si>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</si>
  <si>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</si>
  <si>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</si>
  <si>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</si>
  <si>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</si>
  <si>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</si>
  <si>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</si>
  <si>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</si>
  <si>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</si>
  <si>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</si>
  <si>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</si>
  <si>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</si>
  <si>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</si>
  <si>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</si>
  <si>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</si>
  <si>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</si>
  <si>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</si>
  <si>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</si>
  <si>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</si>
  <si>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</si>
  <si>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</si>
  <si>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</si>
  <si>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</si>
  <si>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</si>
  <si>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</si>
  <si>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</si>
  <si>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</si>
  <si>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</si>
  <si>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</si>
  <si>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</si>
  <si>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</si>
  <si>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</si>
  <si>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</si>
  <si>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</si>
  <si>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</si>
  <si>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</si>
  <si>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</si>
  <si>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</si>
  <si>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</si>
  <si>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</si>
  <si>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</si>
  <si>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</si>
  <si>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</si>
  <si>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</si>
  <si>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</si>
  <si>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</si>
  <si>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</si>
  <si>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</si>
  <si>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</si>
  <si>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</si>
  <si>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</si>
  <si>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</si>
  <si>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</si>
  <si>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</si>
  <si>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</si>
  <si>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</si>
  <si>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</si>
  <si>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</si>
  <si>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</si>
  <si>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</si>
  <si>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</si>
  <si>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</si>
  <si>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</si>
  <si>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</si>
  <si>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</si>
  <si>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</si>
  <si>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</si>
  <si>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</si>
  <si>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</si>
  <si>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</si>
  <si>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</si>
  <si>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</si>
  <si>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</si>
  <si>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</si>
  <si>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</si>
  <si>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</si>
  <si>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</si>
  <si>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</si>
  <si>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</si>
  <si>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</si>
  <si>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</si>
  <si>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</si>
  <si>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</si>
  <si>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</si>
  <si>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</si>
  <si>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</si>
  <si>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</si>
  <si>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</si>
  <si>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</si>
  <si>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</si>
  <si>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</si>
  <si>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</si>
  <si>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</si>
  <si>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</si>
  <si>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</si>
  <si>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</si>
  <si>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</si>
  <si>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</si>
  <si>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</si>
  <si>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</si>
  <si>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</si>
  <si>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</si>
  <si>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</si>
  <si>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</si>
  <si>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</si>
  <si>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</si>
  <si>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</si>
  <si>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</si>
  <si>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</si>
  <si>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</si>
  <si>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</si>
  <si>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</si>
  <si>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</si>
  <si>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</si>
  <si>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</si>
  <si>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</si>
  <si>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</si>
  <si>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</si>
  <si>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</si>
  <si>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</si>
  <si>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</si>
  <si>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</si>
  <si>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</si>
  <si>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</si>
  <si>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</si>
  <si>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</si>
  <si>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</si>
  <si>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</si>
  <si>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</si>
  <si>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</si>
  <si>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</si>
  <si>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</si>
  <si>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</si>
  <si>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</si>
  <si>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</si>
  <si>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</si>
  <si>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</si>
  <si>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</si>
  <si>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</si>
  <si>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</si>
  <si>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</si>
  <si>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</si>
  <si>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</si>
  <si>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</si>
  <si>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</si>
  <si>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</si>
  <si>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</si>
  <si>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</si>
  <si>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</si>
  <si>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</si>
  <si>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</si>
  <si>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</si>
  <si>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</si>
  <si>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</si>
  <si>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</si>
  <si>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</si>
  <si>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</si>
  <si>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</si>
  <si>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</si>
  <si>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</si>
  <si>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</si>
  <si>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</si>
  <si>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</si>
  <si>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</si>
  <si>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</si>
  <si>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</si>
  <si>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</si>
  <si>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</si>
  <si>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</si>
  <si>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</si>
  <si>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</si>
  <si>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</si>
  <si>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</si>
  <si>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</si>
  <si>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</si>
  <si>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</si>
  <si>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</si>
  <si>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</si>
  <si>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</si>
  <si>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</si>
  <si>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</si>
  <si>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</si>
  <si>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</si>
  <si>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</si>
  <si>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</si>
  <si>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</si>
  <si>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</si>
  <si>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</si>
  <si>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</si>
  <si>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</si>
  <si>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</si>
  <si>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</si>
  <si>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</si>
  <si>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</si>
  <si>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</si>
  <si>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</si>
  <si>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</si>
  <si>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</si>
  <si>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</si>
  <si>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</si>
  <si>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</si>
  <si>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</si>
  <si>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</si>
  <si>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</si>
  <si>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</si>
  <si>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</si>
  <si>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</si>
  <si>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</si>
  <si>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</si>
  <si>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</si>
  <si>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</si>
  <si>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</si>
  <si>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</si>
  <si>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</si>
  <si>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</si>
  <si>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</si>
  <si>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</si>
  <si>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</si>
  <si>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</si>
  <si>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</si>
  <si>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</si>
  <si>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</si>
  <si>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</si>
  <si>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</si>
  <si>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</si>
  <si>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</si>
  <si>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</si>
  <si>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</si>
  <si>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</si>
  <si>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</si>
  <si>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</si>
  <si>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</si>
  <si>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</si>
  <si>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</si>
  <si>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</si>
  <si>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</si>
  <si>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</si>
  <si>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</si>
  <si>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</si>
  <si>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</si>
  <si>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</si>
  <si>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</si>
  <si>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</si>
  <si>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</si>
  <si>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</si>
  <si>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</si>
  <si>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</si>
  <si>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</si>
  <si>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</si>
  <si>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</si>
  <si>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</si>
  <si>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</si>
  <si>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</si>
  <si>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</si>
  <si>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</si>
  <si>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</si>
  <si>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</si>
  <si>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</si>
  <si>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</si>
  <si>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</si>
  <si>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</si>
  <si>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</si>
  <si>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</si>
  <si>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</si>
  <si>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</si>
  <si>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</si>
  <si>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</si>
  <si>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</si>
  <si>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</si>
  <si>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</si>
  <si>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</si>
  <si>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</si>
  <si>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</si>
  <si>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</si>
  <si>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</si>
  <si>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</si>
  <si>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</si>
  <si>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</si>
  <si>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</si>
  <si>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</si>
  <si>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</si>
  <si>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</si>
  <si>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</si>
  <si>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</si>
  <si>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</si>
  <si>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</si>
  <si>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</si>
  <si>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</si>
  <si>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</si>
  <si>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</si>
  <si>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</si>
  <si>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</si>
  <si>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</si>
  <si>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</si>
  <si>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</si>
  <si>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</si>
  <si>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</si>
  <si>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</si>
  <si>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</si>
  <si>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</si>
  <si>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</si>
  <si>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</si>
  <si>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</si>
  <si>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</si>
  <si>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</si>
  <si>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</si>
  <si>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</si>
  <si>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</si>
  <si>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</si>
  <si>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</si>
  <si>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</si>
  <si>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</si>
  <si>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</si>
  <si>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</si>
  <si>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</si>
  <si>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</si>
  <si>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</si>
  <si>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</si>
  <si>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</si>
  <si>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</si>
  <si>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</si>
  <si>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</si>
  <si>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</si>
  <si>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</si>
  <si>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</si>
  <si>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</si>
  <si>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</si>
  <si>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</si>
  <si>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</si>
  <si>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</si>
  <si>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</si>
  <si>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</si>
  <si>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</si>
  <si>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</si>
  <si>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</si>
  <si>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</si>
  <si>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</si>
  <si>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</si>
  <si>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</si>
  <si>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</si>
  <si>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</si>
  <si>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</si>
  <si>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</si>
  <si>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</si>
  <si>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</si>
  <si>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</si>
  <si>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</si>
  <si>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</si>
  <si>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</si>
  <si>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</si>
  <si>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</si>
  <si>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</si>
  <si>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</si>
  <si>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</si>
  <si>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</si>
  <si>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</si>
  <si>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</si>
  <si>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</si>
  <si>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</si>
  <si>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</si>
  <si>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</si>
  <si>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</si>
  <si>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</si>
  <si>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</si>
  <si>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</si>
  <si>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</si>
  <si>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</si>
  <si>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</si>
  <si>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</si>
  <si>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</si>
  <si>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</si>
  <si>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</si>
  <si>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</si>
  <si>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</si>
  <si>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</si>
  <si>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</si>
  <si>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</si>
  <si>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</si>
  <si>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</si>
  <si>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</si>
  <si>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</si>
  <si>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</si>
  <si>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</si>
  <si>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</si>
  <si>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</si>
  <si>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</si>
  <si>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</si>
  <si>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</si>
  <si>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</si>
  <si>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</si>
  <si>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</si>
  <si>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</si>
  <si>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</si>
  <si>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</si>
  <si>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</si>
  <si>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</si>
  <si>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</si>
  <si>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</si>
  <si>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</si>
  <si>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</si>
  <si>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</si>
  <si>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</si>
  <si>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</si>
  <si>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</si>
  <si>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</si>
  <si>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</si>
  <si>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</si>
  <si>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</si>
  <si>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</si>
  <si>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</si>
  <si>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</si>
  <si>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</si>
  <si>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</si>
  <si>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</si>
  <si>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</si>
  <si>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</si>
  <si>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</si>
  <si>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</si>
  <si>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</si>
  <si>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</si>
  <si>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</si>
  <si>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</si>
  <si>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</si>
  <si>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</si>
  <si>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</si>
  <si>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</si>
  <si>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</si>
  <si>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</si>
  <si>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</si>
  <si>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</si>
  <si>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</si>
  <si>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</si>
  <si>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</si>
  <si>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</si>
  <si>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</si>
  <si>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</si>
  <si>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</si>
  <si>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</si>
  <si>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</si>
  <si>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</si>
  <si>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</si>
  <si>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</si>
  <si>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</si>
  <si>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</si>
  <si>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</si>
  <si>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</si>
  <si>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</si>
  <si>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</si>
  <si>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</si>
  <si>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</si>
  <si>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</si>
  <si>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</si>
  <si>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</si>
  <si>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</si>
  <si>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</si>
  <si>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</si>
  <si>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</si>
  <si>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</si>
  <si>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</si>
  <si>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</si>
  <si>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</si>
  <si>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</si>
  <si>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</si>
  <si>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</si>
  <si>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</si>
  <si>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</si>
  <si>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</si>
  <si>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</si>
  <si>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</si>
  <si>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</si>
  <si>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</si>
  <si>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</si>
  <si>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</si>
  <si>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</si>
  <si>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</si>
  <si>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</si>
  <si>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</si>
  <si>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</si>
  <si>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</si>
  <si>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</si>
  <si>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</si>
  <si>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</si>
  <si>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</si>
  <si>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</si>
  <si>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</si>
  <si>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</si>
  <si>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</si>
  <si>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</si>
  <si>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</si>
  <si>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</si>
  <si>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</si>
  <si>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</si>
  <si>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</si>
  <si>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</si>
  <si>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</si>
  <si>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</si>
  <si>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</si>
  <si>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</si>
  <si>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</si>
  <si>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</si>
  <si>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</si>
  <si>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</si>
  <si>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</si>
  <si>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</si>
  <si>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</si>
  <si>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</si>
  <si>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</si>
  <si>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</si>
  <si>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</si>
  <si>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</si>
  <si>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</si>
  <si>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</si>
  <si>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</si>
  <si>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</si>
  <si>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</si>
  <si>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</si>
  <si>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</si>
  <si>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</si>
  <si>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</si>
  <si>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</si>
  <si>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</si>
  <si>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</si>
  <si>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</si>
  <si>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</si>
  <si>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</si>
  <si>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</si>
  <si>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</si>
  <si>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</si>
  <si>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</si>
  <si>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</si>
  <si>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</si>
  <si>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</si>
  <si>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</si>
  <si>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</si>
  <si>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</si>
  <si>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</si>
  <si>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</si>
  <si>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</si>
  <si>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</si>
  <si>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</si>
  <si>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</si>
  <si>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</si>
  <si>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</si>
  <si>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</si>
  <si>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</si>
  <si>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</si>
  <si>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</si>
  <si>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</si>
  <si>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</si>
  <si>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</si>
  <si>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</si>
  <si>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</si>
  <si>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</si>
  <si>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</si>
  <si>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</si>
  <si>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</si>
  <si>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</si>
  <si>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</si>
  <si>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</si>
  <si>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</si>
  <si>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</si>
  <si>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</si>
  <si>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</si>
  <si>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</si>
  <si>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</si>
  <si>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</si>
  <si>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</si>
  <si>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</si>
  <si>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</si>
  <si>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</si>
  <si>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</si>
  <si>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</si>
  <si>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</si>
  <si>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</si>
  <si>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</si>
  <si>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</si>
  <si>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</si>
  <si>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</si>
  <si>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</si>
  <si>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</si>
  <si>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</si>
  <si>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</si>
  <si>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</si>
  <si>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</si>
  <si>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</si>
  <si>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</si>
  <si>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</si>
  <si>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</si>
  <si>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</si>
  <si>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</si>
  <si>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</si>
  <si>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</si>
  <si>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</si>
  <si>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</si>
  <si>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</si>
  <si>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</si>
  <si>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</si>
  <si>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</si>
  <si>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</si>
  <si>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</si>
  <si>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</si>
  <si>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</si>
  <si>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</si>
  <si>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</si>
  <si>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</si>
  <si>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</si>
  <si>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</si>
  <si>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</si>
  <si>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</si>
  <si>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</si>
  <si>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</si>
  <si>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</si>
  <si>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</si>
  <si>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</si>
  <si>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</si>
  <si>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</si>
  <si>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</si>
  <si>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</si>
  <si>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</si>
  <si>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</si>
  <si>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</si>
  <si>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</si>
  <si>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</si>
  <si>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</si>
  <si>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</si>
  <si>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</si>
  <si>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</si>
  <si>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</si>
  <si>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</si>
  <si>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</si>
  <si>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</si>
  <si>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</si>
  <si>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</si>
  <si>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</si>
  <si>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</si>
  <si>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</si>
  <si>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</si>
  <si>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</si>
  <si>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</si>
  <si>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</si>
  <si>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</si>
  <si>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</si>
  <si>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</si>
  <si>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</si>
  <si>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</si>
  <si>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</si>
  <si>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</si>
  <si>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</si>
  <si>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</si>
  <si>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</si>
  <si>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</si>
  <si>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</si>
  <si>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</si>
  <si>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</si>
  <si>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</si>
  <si>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</si>
  <si>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</si>
  <si>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</si>
  <si>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</si>
  <si>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</si>
  <si>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</si>
  <si>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</si>
  <si>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</si>
  <si>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</si>
  <si>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</si>
  <si>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</si>
  <si>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</si>
  <si>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</si>
  <si>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</si>
  <si>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</si>
  <si>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</si>
  <si>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</si>
  <si>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</si>
  <si>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</si>
  <si>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</si>
  <si>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</si>
  <si>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</si>
  <si>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</si>
  <si>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</si>
  <si>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</si>
  <si>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</si>
  <si>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</si>
  <si>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</si>
  <si>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</si>
  <si>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</si>
  <si>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</si>
  <si>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</si>
  <si>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</si>
  <si>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</si>
  <si>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</si>
  <si>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</si>
  <si>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</si>
  <si>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</si>
  <si>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</si>
  <si>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</si>
  <si>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</si>
  <si>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</si>
  <si>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</si>
  <si>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</si>
  <si>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</si>
  <si>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</si>
  <si>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</si>
  <si>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</si>
  <si>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</si>
  <si>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</si>
  <si>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</si>
  <si>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</si>
  <si>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</si>
  <si>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</si>
  <si>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</si>
  <si>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</si>
  <si>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</si>
  <si>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</si>
  <si>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</si>
  <si>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</si>
  <si>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</si>
  <si>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</si>
  <si>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</si>
  <si>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</si>
  <si>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</si>
  <si>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</si>
  <si>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</si>
  <si>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</si>
  <si>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</si>
  <si>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</si>
  <si>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</si>
  <si>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</si>
  <si>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</si>
  <si>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</si>
  <si>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</si>
  <si>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</si>
  <si>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</si>
  <si>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</si>
  <si>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</si>
  <si>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</si>
  <si>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</si>
  <si>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</si>
  <si>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</si>
  <si>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</si>
  <si>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</si>
  <si>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</si>
  <si>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</si>
  <si>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</si>
  <si>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</si>
  <si>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</si>
  <si>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</si>
  <si>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</si>
  <si>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</si>
  <si>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</si>
  <si>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</si>
  <si>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</si>
  <si>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</si>
  <si>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</si>
  <si>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</si>
  <si>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</si>
  <si>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</si>
  <si>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</si>
  <si>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</si>
  <si>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</si>
  <si>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</si>
  <si>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</si>
  <si>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</si>
  <si>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</si>
  <si>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</si>
  <si>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</si>
  <si>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</si>
  <si>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</si>
  <si>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</si>
  <si>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</si>
  <si>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</si>
  <si>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</si>
  <si>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</si>
  <si>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</si>
  <si>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</si>
  <si>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</si>
  <si>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</si>
  <si>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</si>
  <si>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</si>
  <si>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</si>
  <si>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</si>
  <si>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</si>
  <si>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</si>
  <si>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</si>
  <si>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</si>
  <si>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</si>
  <si>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</si>
  <si>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</si>
  <si>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</si>
  <si>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</si>
  <si>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</si>
  <si>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</si>
  <si>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</si>
  <si>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</si>
  <si>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</si>
  <si>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</si>
  <si>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</si>
  <si>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</si>
  <si>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</si>
  <si>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</si>
  <si>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</si>
  <si>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</si>
  <si>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</si>
  <si>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</si>
  <si>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</si>
  <si>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</si>
  <si>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</si>
  <si>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</si>
  <si>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</si>
  <si>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</si>
  <si>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</si>
  <si>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</si>
  <si>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</si>
  <si>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</si>
  <si>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</si>
  <si>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</si>
  <si>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</si>
  <si>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</si>
  <si>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</si>
  <si>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</si>
  <si>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</si>
  <si>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</si>
  <si>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</si>
  <si>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</si>
  <si>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</si>
  <si>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</si>
  <si>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</si>
  <si>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</si>
  <si>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</si>
  <si>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</si>
  <si>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</si>
  <si>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</si>
  <si>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</si>
  <si>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</si>
  <si>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</si>
  <si>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</si>
  <si>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</si>
  <si>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</si>
  <si>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</si>
  <si>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</si>
  <si>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</si>
  <si>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</si>
  <si>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</si>
  <si>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</si>
  <si>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</si>
  <si>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</si>
  <si>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</si>
  <si>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</si>
  <si>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</si>
  <si>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</si>
  <si>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</si>
  <si>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</si>
  <si>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</si>
  <si>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</si>
  <si>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</si>
  <si>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</si>
  <si>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</si>
  <si>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</si>
  <si>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</si>
  <si>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</si>
  <si>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</si>
  <si>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</si>
  <si>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</si>
  <si>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</si>
  <si>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</si>
  <si>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</si>
  <si>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</si>
  <si>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</si>
  <si>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</si>
  <si>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</si>
  <si>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</si>
  <si>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</si>
  <si>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</si>
  <si>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</si>
  <si>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</si>
  <si>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</si>
  <si>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</si>
  <si>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</si>
  <si>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</si>
  <si>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</si>
  <si>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</si>
  <si>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</si>
  <si>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</si>
  <si>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</si>
  <si>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</si>
  <si>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</si>
  <si>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</si>
  <si>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</si>
  <si>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</si>
  <si>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</si>
  <si>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</si>
  <si>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</si>
  <si>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</si>
  <si>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</si>
  <si>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</si>
  <si>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</si>
  <si>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</si>
  <si>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</si>
  <si>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</si>
  <si>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</si>
  <si>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</si>
  <si>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</si>
  <si>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</si>
  <si>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</si>
  <si>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</si>
  <si>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</si>
  <si>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</si>
  <si>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</si>
  <si>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</si>
  <si>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</si>
  <si>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</si>
  <si>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</si>
  <si>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</si>
  <si>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</si>
  <si>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</si>
  <si>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</si>
  <si>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</si>
  <si>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</si>
  <si>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</si>
  <si>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</si>
  <si>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</si>
  <si>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</si>
  <si>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</si>
  <si>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</si>
  <si>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</si>
  <si>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</si>
  <si>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</si>
  <si>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</si>
  <si>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</si>
  <si>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</si>
  <si>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</si>
  <si>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</si>
  <si>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</si>
  <si>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</si>
  <si>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</si>
  <si>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</si>
  <si>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</si>
  <si>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</si>
  <si>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</si>
  <si>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</si>
  <si>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</si>
  <si>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</si>
  <si>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</si>
  <si>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</si>
  <si>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</si>
  <si>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</si>
  <si>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</si>
  <si>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</si>
  <si>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</si>
  <si>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</si>
  <si>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</si>
  <si>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</si>
  <si>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</si>
  <si>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</si>
  <si>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</si>
  <si>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</si>
  <si>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</si>
  <si>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</si>
  <si>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</si>
  <si>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</si>
  <si>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</si>
  <si>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</si>
  <si>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</si>
  <si>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</si>
  <si>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</si>
  <si>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</si>
  <si>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</si>
  <si>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</si>
  <si>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</si>
  <si>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</si>
  <si>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</si>
  <si>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</si>
  <si>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</si>
  <si>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</si>
  <si>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</si>
  <si>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</si>
  <si>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</si>
  <si>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</si>
  <si>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</si>
  <si>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</si>
  <si>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</si>
  <si>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</si>
  <si>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</si>
  <si>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</si>
  <si>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</si>
  <si>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</si>
  <si>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</si>
  <si>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</si>
  <si>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</si>
  <si>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</si>
  <si>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</si>
  <si>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</si>
  <si>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</si>
  <si>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</si>
  <si>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</si>
  <si>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</si>
  <si>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</si>
  <si>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</si>
  <si>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</si>
  <si>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</si>
  <si>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</si>
  <si>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</si>
  <si>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</si>
  <si>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</si>
  <si>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</si>
  <si>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</si>
  <si>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</si>
  <si>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</si>
  <si>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</si>
  <si>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</si>
  <si>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</si>
  <si>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</si>
  <si>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</si>
  <si>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</si>
  <si>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</si>
  <si>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</si>
  <si>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</si>
  <si>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</si>
  <si>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</si>
  <si>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</si>
  <si>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</si>
  <si>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</si>
  <si>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</si>
  <si>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</si>
  <si>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</si>
  <si>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</si>
  <si>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</si>
  <si>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</si>
  <si>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</si>
  <si>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</si>
  <si>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</si>
  <si>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</si>
  <si>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</si>
  <si>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</si>
  <si>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</si>
  <si>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</si>
  <si>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</si>
  <si>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</si>
  <si>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</si>
  <si>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</si>
  <si>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</si>
  <si>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</si>
  <si>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</si>
  <si>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</si>
  <si>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</si>
  <si>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</si>
  <si>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</si>
  <si>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</si>
  <si>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</si>
  <si>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</si>
  <si>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</si>
  <si>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</si>
  <si>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</si>
  <si>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</si>
  <si>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</si>
  <si>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</si>
  <si>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</si>
  <si>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</si>
  <si>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</si>
  <si>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</si>
  <si>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</si>
  <si>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</si>
  <si>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</si>
  <si>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</si>
  <si>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</si>
  <si>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</si>
  <si>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</si>
  <si>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</si>
  <si>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</si>
  <si>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</si>
  <si>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</si>
  <si>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</si>
  <si>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</si>
  <si>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</si>
  <si>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</si>
  <si>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</si>
  <si>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</si>
  <si>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</si>
  <si>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</si>
  <si>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</si>
  <si>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</si>
  <si>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</si>
  <si>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</si>
  <si>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</si>
  <si>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</si>
  <si>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</si>
  <si>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</si>
  <si>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</si>
  <si>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</si>
  <si>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</si>
  <si>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</si>
  <si>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</si>
  <si>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</si>
  <si>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</si>
  <si>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</si>
  <si>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</si>
  <si>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</si>
  <si>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</si>
  <si>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</si>
  <si>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</si>
  <si>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</si>
  <si>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</si>
  <si>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</si>
  <si>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</si>
  <si>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</si>
  <si>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</si>
  <si>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</si>
  <si>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</si>
  <si>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</si>
  <si>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</si>
  <si>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</si>
  <si>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</si>
  <si>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</si>
  <si>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</si>
  <si>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</si>
  <si>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</si>
  <si>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</si>
  <si>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</si>
  <si>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</si>
  <si>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</si>
  <si>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</si>
  <si>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</si>
  <si>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</si>
  <si>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</si>
  <si>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</si>
  <si>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</si>
  <si>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</si>
  <si>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</si>
  <si>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</si>
  <si>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</si>
  <si>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</si>
  <si>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</si>
  <si>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</si>
  <si>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</si>
  <si>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</si>
  <si>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</si>
  <si>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</si>
  <si>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</si>
  <si>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</si>
  <si>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</si>
  <si>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</si>
  <si>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</si>
  <si>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</si>
  <si>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</si>
  <si>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</si>
  <si>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</si>
  <si>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</si>
  <si>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</si>
  <si>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</si>
  <si>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</si>
  <si>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</si>
  <si>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</si>
  <si>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</si>
  <si>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</si>
  <si>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</si>
  <si>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</si>
  <si>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</si>
  <si>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</si>
  <si>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</si>
  <si>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</si>
  <si>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</si>
  <si>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</si>
  <si>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</si>
  <si>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</si>
  <si>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</si>
  <si>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</si>
  <si>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</si>
  <si>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</si>
  <si>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</si>
  <si>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</si>
  <si>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</si>
  <si>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</si>
  <si>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</si>
  <si>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</si>
  <si>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</si>
  <si>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</si>
  <si>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</si>
  <si>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</si>
  <si>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</si>
  <si>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</si>
  <si>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</si>
  <si>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</si>
  <si>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</si>
  <si>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</si>
  <si>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</si>
  <si>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</si>
  <si>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</si>
  <si>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</si>
  <si>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</si>
  <si>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</si>
  <si>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</si>
  <si>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</si>
  <si>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</si>
  <si>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</si>
  <si>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</si>
  <si>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</si>
  <si>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</si>
  <si>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</si>
  <si>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</si>
  <si>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</si>
  <si>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</si>
  <si>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</si>
  <si>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</si>
  <si>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</si>
  <si>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</si>
  <si>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</si>
  <si>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</si>
  <si>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</si>
  <si>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</si>
  <si>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</si>
  <si>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</si>
  <si>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</si>
  <si>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</si>
  <si>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</si>
  <si>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</si>
  <si>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</si>
  <si>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</si>
  <si>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</si>
  <si>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</si>
  <si>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</si>
  <si>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</si>
  <si>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</si>
  <si>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</si>
  <si>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</si>
  <si>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</si>
  <si>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</si>
  <si>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</si>
  <si>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</si>
  <si>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</si>
  <si>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</si>
  <si>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</si>
  <si>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</si>
  <si>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</si>
  <si>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</si>
  <si>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</si>
  <si>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</si>
  <si>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</si>
  <si>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</si>
  <si>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</si>
  <si>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</si>
  <si>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</si>
  <si>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</si>
  <si>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</si>
  <si>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</si>
  <si>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</si>
  <si>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</si>
  <si>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</si>
  <si>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</si>
  <si>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</si>
  <si>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</si>
  <si>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</si>
  <si>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</si>
  <si>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</si>
  <si>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</si>
  <si>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</si>
  <si>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</si>
  <si>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</si>
  <si>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</si>
  <si>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</si>
  <si>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</si>
  <si>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</si>
  <si>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</si>
  <si>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</si>
  <si>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</si>
  <si>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</si>
  <si>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</si>
  <si>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</si>
  <si>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</si>
  <si>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</si>
  <si>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</si>
  <si>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</si>
  <si>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</si>
  <si>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</si>
  <si>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</si>
  <si>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</si>
  <si>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</si>
  <si>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</si>
  <si>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</si>
  <si>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</si>
  <si>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</si>
  <si>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</si>
  <si>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</si>
  <si>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</si>
  <si>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</si>
  <si>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</si>
  <si>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</si>
  <si>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</si>
  <si>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</si>
  <si>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</si>
  <si>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</si>
  <si>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</si>
  <si>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</si>
  <si>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</si>
  <si>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</si>
  <si>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</si>
  <si>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</si>
  <si>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</si>
  <si>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</si>
  <si>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</si>
  <si>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</si>
  <si>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</si>
  <si>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</si>
  <si>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</si>
  <si>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</si>
  <si>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</si>
  <si>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</si>
  <si>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</si>
  <si>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</si>
  <si>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</si>
  <si>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</si>
  <si>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</si>
  <si>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</si>
  <si>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</si>
  <si>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</si>
  <si>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</si>
  <si>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</si>
  <si>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</si>
  <si>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</si>
  <si>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</si>
  <si>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</si>
  <si>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</si>
  <si>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</si>
  <si>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</si>
  <si>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</si>
  <si>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</si>
  <si>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</si>
  <si>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</si>
  <si>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</si>
  <si>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</si>
  <si>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</si>
  <si>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</si>
  <si>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</si>
  <si>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</si>
  <si>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</si>
  <si>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</si>
  <si>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</si>
  <si>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</si>
  <si>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</si>
  <si>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</si>
  <si>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</si>
  <si>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</si>
  <si>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</si>
  <si>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</si>
  <si>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</si>
  <si>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</si>
  <si>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</si>
  <si>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</si>
  <si>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</si>
  <si>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</si>
  <si>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</si>
  <si>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</si>
  <si>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</si>
  <si>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</si>
  <si>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</si>
  <si>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</si>
  <si>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</si>
  <si>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</si>
  <si>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</si>
  <si>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</si>
  <si>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</si>
  <si>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</si>
  <si>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</si>
  <si>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</si>
  <si>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</si>
  <si>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</si>
  <si>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</si>
  <si>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</si>
  <si>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</si>
  <si>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</si>
  <si>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</si>
  <si>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</si>
  <si>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</si>
  <si>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</si>
  <si>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</si>
  <si>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</si>
  <si>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</si>
  <si>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</si>
  <si>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</si>
  <si>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</si>
  <si>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</si>
  <si>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</si>
  <si>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</si>
  <si>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</si>
  <si>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</si>
  <si>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</si>
  <si>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</si>
  <si>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</si>
  <si>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</si>
  <si>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</si>
  <si>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</si>
  <si>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</si>
  <si>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</si>
  <si>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</si>
  <si>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</si>
  <si>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</si>
  <si>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</si>
  <si>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</si>
  <si>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</si>
  <si>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</si>
  <si>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</si>
  <si>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</si>
  <si>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</si>
  <si>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</si>
  <si>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</si>
  <si>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</si>
  <si>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</si>
  <si>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</si>
  <si>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</si>
  <si>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</si>
  <si>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</si>
  <si>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</si>
  <si>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</si>
  <si>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</si>
  <si>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</si>
  <si>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</si>
  <si>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</si>
  <si>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</si>
  <si>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</si>
  <si>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</si>
  <si>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</si>
  <si>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</si>
  <si>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</si>
  <si>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</si>
  <si>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</si>
  <si>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</si>
  <si>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</si>
  <si>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</si>
  <si>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</si>
  <si>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</si>
  <si>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</si>
  <si>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</si>
  <si>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</si>
  <si>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</si>
  <si>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</si>
  <si>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</si>
  <si>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</si>
  <si>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</si>
  <si>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</si>
  <si>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</si>
  <si>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</si>
  <si>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</si>
  <si>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</si>
  <si>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</si>
  <si>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</si>
  <si>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</si>
  <si>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</si>
  <si>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</si>
  <si>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</si>
  <si>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</si>
  <si>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</si>
  <si>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</si>
  <si>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</si>
  <si>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</si>
  <si>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</si>
  <si>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</si>
  <si>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</si>
  <si>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</si>
  <si>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</si>
  <si>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</si>
  <si>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</si>
  <si>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</si>
  <si>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</si>
  <si>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</si>
  <si>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</si>
  <si>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</si>
  <si>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</si>
  <si>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</si>
  <si>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</si>
  <si>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</si>
  <si>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</si>
  <si>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</si>
  <si>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</si>
  <si>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</si>
  <si>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</si>
  <si>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</si>
  <si>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</si>
  <si>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</si>
  <si>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</si>
  <si>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</si>
  <si>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</si>
  <si>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</si>
  <si>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</si>
  <si>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</si>
  <si>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</si>
  <si>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</si>
  <si>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</si>
  <si>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</si>
  <si>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</si>
  <si>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</si>
  <si>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</si>
  <si>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</si>
  <si>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</si>
  <si>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</si>
  <si>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</si>
  <si>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</si>
  <si>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</si>
  <si>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</si>
  <si>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</si>
  <si>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</si>
  <si>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</si>
  <si>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</si>
  <si>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</si>
  <si>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</si>
  <si>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</si>
  <si>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</si>
  <si>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</si>
  <si>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</si>
  <si>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</si>
  <si>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</si>
  <si>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</si>
  <si>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</si>
  <si>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</si>
  <si>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</si>
  <si>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</si>
  <si>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</si>
  <si>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</si>
  <si>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</si>
  <si>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</si>
  <si>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</si>
  <si>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</si>
  <si>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</si>
  <si>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</si>
  <si>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</si>
  <si>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</si>
  <si>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</si>
  <si>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</si>
  <si>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</si>
  <si>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</si>
  <si>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</si>
  <si>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</si>
  <si>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</si>
  <si>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</si>
  <si>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</si>
  <si>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</si>
  <si>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</si>
  <si>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</si>
  <si>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</si>
  <si>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</si>
  <si>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</si>
  <si>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</si>
  <si>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</si>
  <si>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</si>
  <si>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</si>
  <si>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</si>
  <si>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</si>
  <si>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</si>
  <si>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</si>
  <si>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</si>
  <si>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</si>
  <si>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</si>
  <si>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</si>
  <si>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</si>
  <si>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</si>
  <si>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</si>
  <si>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</si>
  <si>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</si>
  <si>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</si>
  <si>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</si>
  <si>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</si>
  <si>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</si>
  <si>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</si>
  <si>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</si>
  <si>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</si>
  <si>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</si>
  <si>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</si>
  <si>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</si>
  <si>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</si>
  <si>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</si>
  <si>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</si>
  <si>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</si>
  <si>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</si>
  <si>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</si>
  <si>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</si>
  <si>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</si>
  <si>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</si>
  <si>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</si>
  <si>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</si>
  <si>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</si>
  <si>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</si>
  <si>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</si>
  <si>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</si>
  <si>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</si>
  <si>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</si>
  <si>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</si>
  <si>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</si>
  <si>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</si>
  <si>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</si>
  <si>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</si>
  <si>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</si>
  <si>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</si>
  <si>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</si>
  <si>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</si>
  <si>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</si>
  <si>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</si>
  <si>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</si>
  <si>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</si>
  <si>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</si>
  <si>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</si>
  <si>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</si>
  <si>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</si>
  <si>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</si>
  <si>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</si>
  <si>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</si>
  <si>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</si>
  <si>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</si>
  <si>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</si>
  <si>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</si>
  <si>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</si>
  <si>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</si>
  <si>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</si>
  <si>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</si>
  <si>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</si>
  <si>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</si>
  <si>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</si>
  <si>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</si>
  <si>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</si>
  <si>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</si>
  <si>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</si>
  <si>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</si>
  <si>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</si>
  <si>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</si>
  <si>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</si>
  <si>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</si>
  <si>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</si>
  <si>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</si>
  <si>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</si>
  <si>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</si>
  <si>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</si>
  <si>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</si>
  <si>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</si>
  <si>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</si>
  <si>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</si>
  <si>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</si>
  <si>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</si>
  <si>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</si>
  <si>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</si>
  <si>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</si>
  <si>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</si>
  <si>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</si>
  <si>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</si>
  <si>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</si>
  <si>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</si>
  <si>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</si>
  <si>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</si>
  <si>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</si>
  <si>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</si>
  <si>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</si>
  <si>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</si>
  <si>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</si>
  <si>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</si>
  <si>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</si>
  <si>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</si>
  <si>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</si>
  <si>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</si>
  <si>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</si>
  <si>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</si>
  <si>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</si>
  <si>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</si>
  <si>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</si>
  <si>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</si>
  <si>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</si>
  <si>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</si>
  <si>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</si>
  <si>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</si>
  <si>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</si>
  <si>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</si>
  <si>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</si>
  <si>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</si>
  <si>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</si>
  <si>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</si>
  <si>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</si>
  <si>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</si>
  <si>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</si>
  <si>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</si>
  <si>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</si>
  <si>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</si>
  <si>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</si>
  <si>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</si>
  <si>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</si>
  <si>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</si>
  <si>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</si>
  <si>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</si>
  <si>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</si>
  <si>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</si>
  <si>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</si>
  <si>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</si>
  <si>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</si>
  <si>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</si>
  <si>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</si>
  <si>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</si>
  <si>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</si>
  <si>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</si>
  <si>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</si>
  <si>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</si>
  <si>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</si>
  <si>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</si>
  <si>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</si>
  <si>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</si>
  <si>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</si>
  <si>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</si>
  <si>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</si>
  <si>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</si>
  <si>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</si>
  <si>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</si>
  <si>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</si>
  <si>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</si>
  <si>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</si>
  <si>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</si>
  <si>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</si>
  <si>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</si>
  <si>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</si>
  <si>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</si>
  <si>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</si>
  <si>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</si>
  <si>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</si>
  <si>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</si>
  <si>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</si>
  <si>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</si>
  <si>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</si>
  <si>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</si>
  <si>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</si>
  <si>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</si>
  <si>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</si>
  <si>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</si>
  <si>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</si>
  <si>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</si>
  <si>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</si>
  <si>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</si>
  <si>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</si>
  <si>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</si>
  <si>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</si>
  <si>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</si>
  <si>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</si>
  <si>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</si>
  <si>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</si>
  <si>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</si>
  <si>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</si>
  <si>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</si>
  <si>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</si>
  <si>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</si>
  <si>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</si>
  <si>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</si>
  <si>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</si>
  <si>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</si>
  <si>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</si>
  <si>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</si>
  <si>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</si>
  <si>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</si>
  <si>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</si>
  <si>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</si>
  <si>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</si>
  <si>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</si>
  <si>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</si>
  <si>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</si>
  <si>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</si>
  <si>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</si>
  <si>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</si>
  <si>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</si>
  <si>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</si>
  <si>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</si>
  <si>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</si>
  <si>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</si>
  <si>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</si>
  <si>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</si>
  <si>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</si>
  <si>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</si>
  <si>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</si>
  <si>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</si>
  <si>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</si>
  <si>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</si>
  <si>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</si>
  <si>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</si>
  <si>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</si>
  <si>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</si>
  <si>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</si>
  <si>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</si>
  <si>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</si>
  <si>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</si>
  <si>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</si>
  <si>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</si>
  <si>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</si>
  <si>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</si>
  <si>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</si>
  <si>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</si>
  <si>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</si>
  <si>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</si>
  <si>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</si>
  <si>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</si>
  <si>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</si>
  <si>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</si>
  <si>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</si>
  <si>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</si>
  <si>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</si>
  <si>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</si>
  <si>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</si>
  <si>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</si>
  <si>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</si>
  <si>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</si>
  <si>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</si>
  <si>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</si>
  <si>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</si>
  <si>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</si>
  <si>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</si>
  <si>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</si>
  <si>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</si>
  <si>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</si>
  <si>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</si>
  <si>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</si>
  <si>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</si>
  <si>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</si>
  <si>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</si>
  <si>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</si>
  <si>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</si>
  <si>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</si>
  <si>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</si>
  <si>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</si>
  <si>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</si>
  <si>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</si>
  <si>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</si>
  <si>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</si>
  <si>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</si>
  <si>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</si>
  <si>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</si>
  <si>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</si>
  <si>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</si>
  <si>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</si>
  <si>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</si>
  <si>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</si>
  <si>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</si>
  <si>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</si>
  <si>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</si>
  <si>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</si>
  <si>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</si>
  <si>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</si>
  <si>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</si>
  <si>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</si>
  <si>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</si>
  <si>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</si>
  <si>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</si>
  <si>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</si>
  <si>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</si>
  <si>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</si>
  <si>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</si>
  <si>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</si>
  <si>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</si>
  <si>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</si>
  <si>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</si>
  <si>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</si>
  <si>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</si>
  <si>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</si>
  <si>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</si>
  <si>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</si>
  <si>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</si>
  <si>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</si>
  <si>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</si>
  <si>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</si>
  <si>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</si>
  <si>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</si>
  <si>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</si>
  <si>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</si>
  <si>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</si>
  <si>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</si>
  <si>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</si>
  <si>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</si>
  <si>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</si>
  <si>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</si>
  <si>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</si>
  <si>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</si>
  <si>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</si>
  <si>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</si>
  <si>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</si>
  <si>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</si>
  <si>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</si>
  <si>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</si>
  <si>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</si>
  <si>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</si>
  <si>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</si>
  <si>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</si>
  <si>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</si>
  <si>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</si>
  <si>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</si>
  <si>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</si>
  <si>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</si>
  <si>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</si>
  <si>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</si>
  <si>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</si>
  <si>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</si>
  <si>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</si>
  <si>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</si>
  <si>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</si>
  <si>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</si>
  <si>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</si>
  <si>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</si>
  <si>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</si>
  <si>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</si>
  <si>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</si>
  <si>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</si>
  <si>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</si>
  <si>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</si>
  <si>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</si>
  <si>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</si>
  <si>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</si>
  <si>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</si>
  <si>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</si>
  <si>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</si>
  <si>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</si>
  <si>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</si>
  <si>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</si>
  <si>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</si>
  <si>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</si>
  <si>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</si>
  <si>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</si>
  <si>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</si>
  <si>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</si>
  <si>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</si>
  <si>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</si>
  <si>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</si>
  <si>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</si>
  <si>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</si>
  <si>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</si>
  <si>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</si>
  <si>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</si>
  <si>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</si>
  <si>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</si>
  <si>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</si>
  <si>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</si>
  <si>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</si>
  <si>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</si>
  <si>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</si>
  <si>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</si>
  <si>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</si>
  <si>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</si>
  <si>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</si>
  <si>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</si>
  <si>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</si>
  <si>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</si>
  <si>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</si>
  <si>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</si>
  <si>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</si>
  <si>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</si>
  <si>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</si>
  <si>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</si>
  <si>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</si>
  <si>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</si>
  <si>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</si>
  <si>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</si>
  <si>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</si>
  <si>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</si>
  <si>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</si>
  <si>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</si>
  <si>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</si>
  <si>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</si>
  <si>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</si>
  <si>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</si>
  <si>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</si>
  <si>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</si>
  <si>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</si>
  <si>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</si>
  <si>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</si>
  <si>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</si>
  <si>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</si>
  <si>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</si>
  <si>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</si>
  <si>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</si>
  <si>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</si>
  <si>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</si>
  <si>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</si>
  <si>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</si>
  <si>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</si>
  <si>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</si>
  <si>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</si>
  <si>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</si>
  <si>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</si>
  <si>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</si>
  <si>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</si>
  <si>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</si>
  <si>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</si>
  <si>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</si>
  <si>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</si>
  <si>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</si>
  <si>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</si>
  <si>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</si>
  <si>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</si>
  <si>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</si>
  <si>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</si>
  <si>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</si>
  <si>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</si>
  <si>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</si>
  <si>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</si>
  <si>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</si>
  <si>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</si>
  <si>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</si>
  <si>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</si>
  <si>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</si>
  <si>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</si>
  <si>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</si>
  <si>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</si>
  <si>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</si>
  <si>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</si>
  <si>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</si>
  <si>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</si>
  <si>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</si>
  <si>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</si>
  <si>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</si>
  <si>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</si>
  <si>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</si>
  <si>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</si>
  <si>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</si>
  <si>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</si>
  <si>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</si>
  <si>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</si>
  <si>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</si>
  <si>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</si>
  <si>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</si>
  <si>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</si>
  <si>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</si>
  <si>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</si>
  <si>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</si>
  <si>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</si>
  <si>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</si>
  <si>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</si>
  <si>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</si>
  <si>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</si>
  <si>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</si>
  <si>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</si>
  <si>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</si>
  <si>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</si>
  <si>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</si>
  <si>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</si>
  <si>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</si>
  <si>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</si>
  <si>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</si>
  <si>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</si>
  <si>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</si>
  <si>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</si>
  <si>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</si>
  <si>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</si>
  <si>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</si>
  <si>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</si>
  <si>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</si>
  <si>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</si>
  <si>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</si>
  <si>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</si>
  <si>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</si>
  <si>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</si>
  <si>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</si>
  <si>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</si>
  <si>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</si>
  <si>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</si>
  <si>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</si>
  <si>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</si>
  <si>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</si>
  <si>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</si>
  <si>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</si>
  <si>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</si>
  <si>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</si>
  <si>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</si>
  <si>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</si>
  <si>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</si>
  <si>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</si>
  <si>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</si>
  <si>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</si>
  <si>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</si>
  <si>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</si>
  <si>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</si>
  <si>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</si>
  <si>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</si>
  <si>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</si>
  <si>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</si>
  <si>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</si>
  <si>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</si>
  <si>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</si>
  <si>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</si>
  <si>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</si>
  <si>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</si>
  <si>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</si>
  <si>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</si>
  <si>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</si>
  <si>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</si>
  <si>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</si>
  <si>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</si>
  <si>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</si>
  <si>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</si>
  <si>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</si>
  <si>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</si>
  <si>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</si>
  <si>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</si>
  <si>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</si>
  <si>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</si>
  <si>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</si>
  <si>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</si>
  <si>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</si>
  <si>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</si>
  <si>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</si>
  <si>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</si>
  <si>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</si>
  <si>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</si>
  <si>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</si>
  <si>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</si>
  <si>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</si>
  <si>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</si>
  <si>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</si>
  <si>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</si>
  <si>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</si>
  <si>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</si>
  <si>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</si>
  <si>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</si>
  <si>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</si>
  <si>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</si>
  <si>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</si>
  <si>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</si>
  <si>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</si>
  <si>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</si>
  <si>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</si>
  <si>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</si>
  <si>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</si>
  <si>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</si>
  <si>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</si>
  <si>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</si>
  <si>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</si>
  <si>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</si>
  <si>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</si>
  <si>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</si>
  <si>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</si>
  <si>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</si>
  <si>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</si>
  <si>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</si>
  <si>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</si>
  <si>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</si>
  <si>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</si>
  <si>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</si>
  <si>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</si>
  <si>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</si>
  <si>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</si>
  <si>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</si>
  <si>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</si>
  <si>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</si>
  <si>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</si>
  <si>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</si>
  <si>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</si>
  <si>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</si>
  <si>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</si>
  <si>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</si>
  <si>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</si>
  <si>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</si>
  <si>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</si>
  <si>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</si>
  <si>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</si>
  <si>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</si>
  <si>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</si>
  <si>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</si>
  <si>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</si>
  <si>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</si>
  <si>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</si>
  <si>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</si>
  <si>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</si>
  <si>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</si>
  <si>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</si>
  <si>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</si>
  <si>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</si>
  <si>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</si>
  <si>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</si>
  <si>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</si>
  <si>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</si>
  <si>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</si>
  <si>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</si>
  <si>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</si>
  <si>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</si>
  <si>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</si>
  <si>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</si>
  <si>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</si>
  <si>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</si>
  <si>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</si>
  <si>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</si>
  <si>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</si>
  <si>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</si>
  <si>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</si>
  <si>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</si>
  <si>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</si>
  <si>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</si>
  <si>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</si>
  <si>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</si>
  <si>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</si>
  <si>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</si>
  <si>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</si>
  <si>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</si>
  <si>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</si>
  <si>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</si>
  <si>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</si>
  <si>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</si>
  <si>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</si>
  <si>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</si>
  <si>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</si>
  <si>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</si>
  <si>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</si>
  <si>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</si>
  <si>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</si>
  <si>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</si>
  <si>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</si>
  <si>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</si>
  <si>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</si>
  <si>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</si>
  <si>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</si>
  <si>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</si>
  <si>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</si>
  <si>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</si>
  <si>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</si>
  <si>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</si>
  <si>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</si>
  <si>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</si>
  <si>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</si>
  <si>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</si>
  <si>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</si>
  <si>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</si>
  <si>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</si>
  <si>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</si>
  <si>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</si>
  <si>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</si>
  <si>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</si>
  <si>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</si>
  <si>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</si>
  <si>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</si>
  <si>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</si>
  <si>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</si>
  <si>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</si>
  <si>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</si>
  <si>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</si>
  <si>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</si>
  <si>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</si>
  <si>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</si>
  <si>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</si>
  <si>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</si>
  <si>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</si>
  <si>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</si>
  <si>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</si>
  <si>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</si>
  <si>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</si>
  <si>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</si>
  <si>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</si>
  <si>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</si>
  <si>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</si>
  <si>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</si>
  <si>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</si>
  <si>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</si>
  <si>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</si>
  <si>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</si>
  <si>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</si>
  <si>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</si>
  <si>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</si>
  <si>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</si>
  <si>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</si>
  <si>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</si>
  <si>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</si>
  <si>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</si>
  <si>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</si>
  <si>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</si>
  <si>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</si>
  <si>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</si>
  <si>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</si>
  <si>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</si>
  <si>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</si>
  <si>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</si>
  <si>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</si>
  <si>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</si>
  <si>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</si>
  <si>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</si>
  <si>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</si>
  <si>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</si>
  <si>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</si>
  <si>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</si>
  <si>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</si>
  <si>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</si>
  <si>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</si>
  <si>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</si>
  <si>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</si>
  <si>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</si>
  <si>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</si>
  <si>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</si>
  <si>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</si>
  <si>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</si>
  <si>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</si>
  <si>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</si>
  <si>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</si>
  <si>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</si>
  <si>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</si>
  <si>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</si>
  <si>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</si>
  <si>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</si>
  <si>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</si>
  <si>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</si>
  <si>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</si>
  <si>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</si>
  <si>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</si>
  <si>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</si>
  <si>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</si>
  <si>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</si>
  <si>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</si>
  <si>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</si>
  <si>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</si>
  <si>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</si>
  <si>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</si>
  <si>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</si>
  <si>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</si>
  <si>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</si>
  <si>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</si>
  <si>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</si>
  <si>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</si>
  <si>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</si>
  <si>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</si>
  <si>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</si>
  <si>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</si>
  <si>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</si>
  <si>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</si>
  <si>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</si>
  <si>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</si>
  <si>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</si>
  <si>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</si>
  <si>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</si>
  <si>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</si>
  <si>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</si>
  <si>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</si>
  <si>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</si>
  <si>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</si>
  <si>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</si>
  <si>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</si>
  <si>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</si>
  <si>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</si>
  <si>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</si>
  <si>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</si>
  <si>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</si>
  <si>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</si>
  <si>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</si>
  <si>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</si>
  <si>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</si>
  <si>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</si>
  <si>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</si>
  <si>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</si>
  <si>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</si>
  <si>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</si>
  <si>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</si>
  <si>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</si>
  <si>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</si>
  <si>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</si>
  <si>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</si>
  <si>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</si>
  <si>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</si>
  <si>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</si>
  <si>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</si>
  <si>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</si>
  <si>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</si>
  <si>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</si>
  <si>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</si>
  <si>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</si>
  <si>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</si>
  <si>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</si>
  <si>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</si>
  <si>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</si>
  <si>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</si>
  <si>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</si>
  <si>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</si>
  <si>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</si>
  <si>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</si>
  <si>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</si>
  <si>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</si>
  <si>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</si>
  <si>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</si>
  <si>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</si>
  <si>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</si>
  <si>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</si>
  <si>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</si>
  <si>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</si>
  <si>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</si>
  <si>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</si>
  <si>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</si>
  <si>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</si>
  <si>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</si>
  <si>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</si>
  <si>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</si>
  <si>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</si>
  <si>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</si>
  <si>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</si>
  <si>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</si>
  <si>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</si>
  <si>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</si>
  <si>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</si>
  <si>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</si>
  <si>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</si>
  <si>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</si>
  <si>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</si>
  <si>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</si>
  <si>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</si>
  <si>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</si>
  <si>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</si>
  <si>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</si>
  <si>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</si>
  <si>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</si>
  <si>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</si>
  <si>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</si>
  <si>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</si>
  <si>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</si>
  <si>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</si>
  <si>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</si>
  <si>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</si>
  <si>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</si>
  <si>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</si>
  <si>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</si>
  <si>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</si>
  <si>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</si>
  <si>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</si>
  <si>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</si>
  <si>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</si>
  <si>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</si>
  <si>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</si>
  <si>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</si>
  <si>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</si>
  <si>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</si>
  <si>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</si>
  <si>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</si>
  <si>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</si>
  <si>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</si>
  <si>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</si>
  <si>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</si>
  <si>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</si>
  <si>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</si>
  <si>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</si>
  <si>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</si>
  <si>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</si>
  <si>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</si>
  <si>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</si>
  <si>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</si>
  <si>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</si>
  <si>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</si>
  <si>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</si>
  <si>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</si>
  <si>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</si>
  <si>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</si>
  <si>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</si>
  <si>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</si>
  <si>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</si>
  <si>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</si>
  <si>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</si>
  <si>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</si>
  <si>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</si>
  <si>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</si>
  <si>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</si>
  <si>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</si>
  <si>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</si>
  <si>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</si>
  <si>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</si>
  <si>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</si>
  <si>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</si>
  <si>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</si>
  <si>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</si>
  <si>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</si>
  <si>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</si>
  <si>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</si>
  <si>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</si>
  <si>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</si>
  <si>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</si>
  <si>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</si>
  <si>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</si>
  <si>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</si>
  <si>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</si>
  <si>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</si>
  <si>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</si>
  <si>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</si>
  <si>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</si>
  <si>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</si>
  <si>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</si>
  <si>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</si>
  <si>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</si>
  <si>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</si>
  <si>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</si>
  <si>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</si>
  <si>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</si>
  <si>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</si>
  <si>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</si>
  <si>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</si>
  <si>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</si>
  <si>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</si>
  <si>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</si>
  <si>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</si>
  <si>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</si>
  <si>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</si>
  <si>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</si>
  <si>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</si>
  <si>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</si>
  <si>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</si>
  <si>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</si>
  <si>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</si>
  <si>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</si>
  <si>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</si>
  <si>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</si>
  <si>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</si>
  <si>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</si>
  <si>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</si>
  <si>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</si>
  <si>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</si>
  <si>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</si>
  <si>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</si>
  <si>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</si>
  <si>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</si>
  <si>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</si>
  <si>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</si>
  <si>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</si>
  <si>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</si>
  <si>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</si>
  <si>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</si>
  <si>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</si>
  <si>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</si>
  <si>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</si>
  <si>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</si>
  <si>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</si>
  <si>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</si>
  <si>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</si>
  <si>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</si>
  <si>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</si>
  <si>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</si>
  <si>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</si>
  <si>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</si>
  <si>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</si>
  <si>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</si>
  <si>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</si>
  <si>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</si>
  <si>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</si>
  <si>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</si>
  <si>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</si>
  <si>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</si>
  <si>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</si>
  <si>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</si>
  <si>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</si>
  <si>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</si>
  <si>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</si>
  <si>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</si>
  <si>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</si>
  <si>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</si>
  <si>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</si>
  <si>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</si>
  <si>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</si>
  <si>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</si>
  <si>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</si>
  <si>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</si>
  <si>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</si>
  <si>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</si>
  <si>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</si>
  <si>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</si>
  <si>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</si>
  <si>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</si>
  <si>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</si>
  <si>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</si>
  <si>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</si>
  <si>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</si>
  <si>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</si>
  <si>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</si>
  <si>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</si>
  <si>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</si>
  <si>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</si>
  <si>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</si>
  <si>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</si>
  <si>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</si>
  <si>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</si>
  <si>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</si>
  <si>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</si>
  <si>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</si>
  <si>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</si>
  <si>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</si>
  <si>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</si>
  <si>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</si>
  <si>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</si>
  <si>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</si>
  <si>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</si>
  <si>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</si>
  <si>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</si>
  <si>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</si>
  <si>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</si>
  <si>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</si>
  <si>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</si>
  <si>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</si>
  <si>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</si>
  <si>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</si>
  <si>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</si>
  <si>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</si>
  <si>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</si>
  <si>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</si>
  <si>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</si>
  <si>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</si>
  <si>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</si>
  <si>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</si>
  <si>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</si>
  <si>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</si>
  <si>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</si>
  <si>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</si>
  <si>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</si>
  <si>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</si>
  <si>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</si>
  <si>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</si>
  <si>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</si>
  <si>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</si>
  <si>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</si>
  <si>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</si>
  <si>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</si>
  <si>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</si>
  <si>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</si>
  <si>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</si>
  <si>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</si>
  <si>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</si>
  <si>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</si>
  <si>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</si>
  <si>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</si>
  <si>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</si>
  <si>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</si>
  <si>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</si>
  <si>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</si>
  <si>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</si>
  <si>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</si>
  <si>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</si>
  <si>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</si>
  <si>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</si>
  <si>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</si>
  <si>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</si>
  <si>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</si>
  <si>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</si>
  <si>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</si>
  <si>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</si>
  <si>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</si>
  <si>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</si>
  <si>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</si>
  <si>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</si>
  <si>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</si>
  <si>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</si>
  <si>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</si>
  <si>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</si>
  <si>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</si>
  <si>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</si>
  <si>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</si>
  <si>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</si>
  <si>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</si>
  <si>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</si>
  <si>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</si>
  <si>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</si>
  <si>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</si>
  <si>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</si>
  <si>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</si>
  <si>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</si>
  <si>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</si>
  <si>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</si>
  <si>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</si>
  <si>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</si>
  <si>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</si>
  <si>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</si>
  <si>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</si>
  <si>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</si>
  <si>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</si>
  <si>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</si>
  <si>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</si>
  <si>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</si>
  <si>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</si>
  <si>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</si>
  <si>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</si>
  <si>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</si>
  <si>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</si>
  <si>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</si>
  <si>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</si>
  <si>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</si>
  <si>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</si>
  <si>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</si>
  <si>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</si>
  <si>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</si>
  <si>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</si>
  <si>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</si>
  <si>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</si>
  <si>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</si>
  <si>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</si>
  <si>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</si>
  <si>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</si>
  <si>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</si>
  <si>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</si>
  <si>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</si>
  <si>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</si>
  <si>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</si>
  <si>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</si>
  <si>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</si>
  <si>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</si>
  <si>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</si>
  <si>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</si>
  <si>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</si>
  <si>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</si>
  <si>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</si>
  <si>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</si>
  <si>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</si>
  <si>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</si>
  <si>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</si>
  <si>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</si>
  <si>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</si>
  <si>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</si>
  <si>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</si>
  <si>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</si>
  <si>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</si>
  <si>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</si>
  <si>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</si>
  <si>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</si>
  <si>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</si>
  <si>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</si>
  <si>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</si>
  <si>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</si>
  <si>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</si>
  <si>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</si>
  <si>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</si>
  <si>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</si>
  <si>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</si>
  <si>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</si>
  <si>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</si>
  <si>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</si>
  <si>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</si>
  <si>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</si>
  <si>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</si>
  <si>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</si>
  <si>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</si>
  <si>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</si>
  <si>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</si>
  <si>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</si>
  <si>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</si>
  <si>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</si>
  <si>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</si>
  <si>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</si>
  <si>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</si>
  <si>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</si>
  <si>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</si>
  <si>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</si>
  <si>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</si>
  <si>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</si>
  <si>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</si>
  <si>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</si>
  <si>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</si>
  <si>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</si>
  <si>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</si>
  <si>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</si>
  <si>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</si>
  <si>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</si>
  <si>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</si>
  <si>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</si>
  <si>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</si>
  <si>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</si>
  <si>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</si>
  <si>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</si>
  <si>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</si>
  <si>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</si>
  <si>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</si>
  <si>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</si>
  <si>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</si>
  <si>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</si>
  <si>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</si>
  <si>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</si>
  <si>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</si>
  <si>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</si>
  <si>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</si>
  <si>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</si>
  <si>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</si>
  <si>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</si>
  <si>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</si>
  <si>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</si>
  <si>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</si>
  <si>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</si>
  <si>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</si>
  <si>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</si>
  <si>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</si>
  <si>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</si>
  <si>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</si>
  <si>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</si>
  <si>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</si>
  <si>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</si>
  <si>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</si>
  <si>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</si>
  <si>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</si>
  <si>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</si>
  <si>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</si>
  <si>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</si>
  <si>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</si>
  <si>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</si>
  <si>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</si>
  <si>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</si>
  <si>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</si>
  <si>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</si>
  <si>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</si>
  <si>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</si>
  <si>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</si>
  <si>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</si>
  <si>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</si>
  <si>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</si>
  <si>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</si>
  <si>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</si>
  <si>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</si>
  <si>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</si>
  <si>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</si>
  <si>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</si>
  <si>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</si>
  <si>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</si>
  <si>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</si>
  <si>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</si>
  <si>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</si>
  <si>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</si>
  <si>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</si>
  <si>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</si>
  <si>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</si>
  <si>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</si>
  <si>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</si>
  <si>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</si>
  <si>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</si>
  <si>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</si>
  <si>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</si>
  <si>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</si>
  <si>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</si>
  <si>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</si>
  <si>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</si>
  <si>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</si>
  <si>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</si>
  <si>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</si>
  <si>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</si>
  <si>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</si>
  <si>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</si>
  <si>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</si>
  <si>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</si>
  <si>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</si>
  <si>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</si>
  <si>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</si>
  <si>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</si>
  <si>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</si>
  <si>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</si>
  <si>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</si>
  <si>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</si>
  <si>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</si>
  <si>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</si>
  <si>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</si>
  <si>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</si>
  <si>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</si>
  <si>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</si>
  <si>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</si>
  <si>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</si>
  <si>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</si>
  <si>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</si>
  <si>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</si>
  <si>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</si>
  <si>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</si>
  <si>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</si>
  <si>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</si>
  <si>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</si>
  <si>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</si>
  <si>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</si>
  <si>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</si>
  <si>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</si>
  <si>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</si>
  <si>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</si>
  <si>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</si>
  <si>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</si>
  <si>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</si>
  <si>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</si>
  <si>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</si>
  <si>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</si>
  <si>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</si>
  <si>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</si>
  <si>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</si>
  <si>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</si>
  <si>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</si>
  <si>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</si>
  <si>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</si>
  <si>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</si>
  <si>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</si>
  <si>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</si>
  <si>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</si>
  <si>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</si>
  <si>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</si>
  <si>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</si>
  <si>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</si>
  <si>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</si>
  <si>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</si>
  <si>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</si>
  <si>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</si>
  <si>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</si>
  <si>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</si>
  <si>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</si>
  <si>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</si>
  <si>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</si>
  <si>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</si>
  <si>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</si>
  <si>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</si>
  <si>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</si>
  <si>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</si>
  <si>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</si>
  <si>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</si>
  <si>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</si>
  <si>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</si>
  <si>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</si>
  <si>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</si>
  <si>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</si>
  <si>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</si>
  <si>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</si>
  <si>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</si>
  <si>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</si>
  <si>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</si>
  <si>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</si>
  <si>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</si>
  <si>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</si>
  <si>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</si>
  <si>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</si>
  <si>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</si>
  <si>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</si>
  <si>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</si>
  <si>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</si>
  <si>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</si>
  <si>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</si>
  <si>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</si>
  <si>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</si>
  <si>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</si>
  <si>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</si>
  <si>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</si>
  <si>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</si>
  <si>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</si>
  <si>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</si>
  <si>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</si>
  <si>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</si>
  <si>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</si>
  <si>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</si>
  <si>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</si>
  <si>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</si>
  <si>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</si>
  <si>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</si>
  <si>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</si>
  <si>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</si>
  <si>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</si>
  <si>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</si>
  <si>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</si>
  <si>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</si>
  <si>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</si>
  <si>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</si>
  <si>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</si>
  <si>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</si>
  <si>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</si>
  <si>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</si>
  <si>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</si>
  <si>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</si>
  <si>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</si>
  <si>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</si>
  <si>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</si>
  <si>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</si>
  <si>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</si>
  <si>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</si>
  <si>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</si>
  <si>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</si>
  <si>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</si>
  <si>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</si>
  <si>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</si>
  <si>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</si>
  <si>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</si>
  <si>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</si>
  <si>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</si>
  <si>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</si>
  <si>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</si>
  <si>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</si>
  <si>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</si>
  <si>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</si>
  <si>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</si>
  <si>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</si>
  <si>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</si>
  <si>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</si>
  <si>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</si>
  <si>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</si>
  <si>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</si>
  <si>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</si>
  <si>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</si>
  <si>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</si>
  <si>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</si>
  <si>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</si>
  <si>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</si>
  <si>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</si>
  <si>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</si>
  <si>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</si>
  <si>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</si>
  <si>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</si>
  <si>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</si>
  <si>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</si>
  <si>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</si>
  <si>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</si>
  <si>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</si>
  <si>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</si>
  <si>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</si>
  <si>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</si>
  <si>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</si>
  <si>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</si>
  <si>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</si>
  <si>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</si>
  <si>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</si>
  <si>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</si>
  <si>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</si>
  <si>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</si>
  <si>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</si>
  <si>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</si>
  <si>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</si>
  <si>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</si>
  <si>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</si>
  <si>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</si>
  <si>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</si>
  <si>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</si>
  <si>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</si>
  <si>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</si>
  <si>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</si>
  <si>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</si>
  <si>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</si>
  <si>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</si>
  <si>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</si>
  <si>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</si>
  <si>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</si>
  <si>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</si>
  <si>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</si>
  <si>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</si>
  <si>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</si>
  <si>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</si>
  <si>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</si>
  <si>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</si>
  <si>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</si>
  <si>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</si>
  <si>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</si>
  <si>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</si>
  <si>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</si>
  <si>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</si>
  <si>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</si>
  <si>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</si>
  <si>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</si>
  <si>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</si>
  <si>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</si>
  <si>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</si>
  <si>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</si>
  <si>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</si>
  <si>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</si>
  <si>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</si>
  <si>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</si>
  <si>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</si>
  <si>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</si>
  <si>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</si>
  <si>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</si>
  <si>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</si>
  <si>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</si>
  <si>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</si>
  <si>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</si>
  <si>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</si>
  <si>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</si>
  <si>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</si>
  <si>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</si>
  <si>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</si>
  <si>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</si>
  <si>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</si>
  <si>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</si>
  <si>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</si>
  <si>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</si>
  <si>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</si>
  <si>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</si>
  <si>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</si>
  <si>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</si>
  <si>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</si>
  <si>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</si>
  <si>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</si>
  <si>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</si>
  <si>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</si>
  <si>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</si>
  <si>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</si>
  <si>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</si>
  <si>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</si>
  <si>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</si>
  <si>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</si>
  <si>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</si>
  <si>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</si>
  <si>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</si>
  <si>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</si>
  <si>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</si>
  <si>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</si>
  <si>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</si>
  <si>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</si>
  <si>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</si>
  <si>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</si>
  <si>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</si>
  <si>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</si>
  <si>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</si>
  <si>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</si>
  <si>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</si>
  <si>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</si>
  <si>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</si>
  <si>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</si>
  <si>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</si>
  <si>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</si>
  <si>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</si>
  <si>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</si>
  <si>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</si>
  <si>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</si>
  <si>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</si>
  <si>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</si>
  <si>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</si>
  <si>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</si>
  <si>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</si>
  <si>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</si>
  <si>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</si>
  <si>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</si>
  <si>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</si>
  <si>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</si>
  <si>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</si>
  <si>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</si>
  <si>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</si>
  <si>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</si>
  <si>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</si>
  <si>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</si>
  <si>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</si>
  <si>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</si>
  <si>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</si>
  <si>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</si>
  <si>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</si>
  <si>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</si>
  <si>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</si>
  <si>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</si>
  <si>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</si>
  <si>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</si>
  <si>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</si>
  <si>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</si>
  <si>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</si>
  <si>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</si>
  <si>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</si>
  <si>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</si>
  <si>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</si>
  <si>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</si>
  <si>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</si>
  <si>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</si>
  <si>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</si>
  <si>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</si>
  <si>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</si>
  <si>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</si>
  <si>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</si>
  <si>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</si>
  <si>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</si>
  <si>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</si>
  <si>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</si>
  <si>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</si>
  <si>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</si>
  <si>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</si>
  <si>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</si>
  <si>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</si>
  <si>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</si>
  <si>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</si>
  <si>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</si>
  <si>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</si>
  <si>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</si>
  <si>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</si>
  <si>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</si>
  <si>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</si>
  <si>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</si>
  <si>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</si>
  <si>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</si>
  <si>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</si>
  <si>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</si>
  <si>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</si>
  <si>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</si>
  <si>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</si>
  <si>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</si>
  <si>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</si>
  <si>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</si>
  <si>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</si>
  <si>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</si>
  <si>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</si>
  <si>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</si>
  <si>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</si>
  <si>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</si>
  <si>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</si>
  <si>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</si>
  <si>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</si>
  <si>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</si>
  <si>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</si>
  <si>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</si>
  <si>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</si>
  <si>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</si>
  <si>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</si>
  <si>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</si>
  <si>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</si>
  <si>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</si>
  <si>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</si>
  <si>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</si>
  <si>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</si>
  <si>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</si>
  <si>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</si>
  <si>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</si>
  <si>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</si>
  <si>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</si>
  <si>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</si>
  <si>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</si>
  <si>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</si>
  <si>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</si>
  <si>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</si>
  <si>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</si>
  <si>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</si>
  <si>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</si>
  <si>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</si>
  <si>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</si>
  <si>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</si>
  <si>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</si>
  <si>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</si>
  <si>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</si>
  <si>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</si>
  <si>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</si>
  <si>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</si>
  <si>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</si>
  <si>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</si>
  <si>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</si>
  <si>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</si>
  <si>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</si>
  <si>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</si>
  <si>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</si>
  <si>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</si>
  <si>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</si>
  <si>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</si>
  <si>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</si>
  <si>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</si>
  <si>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</si>
  <si>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</si>
  <si>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</si>
  <si>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</si>
  <si>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</si>
  <si>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</si>
  <si>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</si>
  <si>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</si>
  <si>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</si>
  <si>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</si>
  <si>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</si>
  <si>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</si>
  <si>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</si>
  <si>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</si>
  <si>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</si>
  <si>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</si>
  <si>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</si>
  <si>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</si>
  <si>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</si>
  <si>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</si>
  <si>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</si>
  <si>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</si>
  <si>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</si>
  <si>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</si>
  <si>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</si>
  <si>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</si>
  <si>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</si>
  <si>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</si>
  <si>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</si>
  <si>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</si>
  <si>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</si>
  <si>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</si>
  <si>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</si>
  <si>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</si>
  <si>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</si>
  <si>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</si>
  <si>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</si>
  <si>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</si>
  <si>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</si>
  <si>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</si>
  <si>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</si>
  <si>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</si>
  <si>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</si>
  <si>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</si>
  <si>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</si>
  <si>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</si>
  <si>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</si>
  <si>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</si>
  <si>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</si>
  <si>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</si>
  <si>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</si>
  <si>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</si>
  <si>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</si>
  <si>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</si>
  <si>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</si>
  <si>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</si>
  <si>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</si>
  <si>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</si>
  <si>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</si>
  <si>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</si>
  <si>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</si>
  <si>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</si>
  <si>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</si>
  <si>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</si>
  <si>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</si>
  <si>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</si>
  <si>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</si>
  <si>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</si>
  <si>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</si>
  <si>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</si>
  <si>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</si>
  <si>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</si>
  <si>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</si>
  <si>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</si>
  <si>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</si>
  <si>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</si>
  <si>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</si>
  <si>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</si>
  <si>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</si>
  <si>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</si>
  <si>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</si>
  <si>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</si>
  <si>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</si>
  <si>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</si>
  <si>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</si>
  <si>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</si>
  <si>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</si>
  <si>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</si>
  <si>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</si>
  <si>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</si>
  <si>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</si>
  <si>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</si>
  <si>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</si>
  <si>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</si>
  <si>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</si>
  <si>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</si>
  <si>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</si>
  <si>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</si>
  <si>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</si>
  <si>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</si>
  <si>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</si>
  <si>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</si>
  <si>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</si>
  <si>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</si>
  <si>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</si>
  <si>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</si>
  <si>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</si>
  <si>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</si>
  <si>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</si>
  <si>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</si>
  <si>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</si>
  <si>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</si>
  <si>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</si>
  <si>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</si>
  <si>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</si>
  <si>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</si>
  <si>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</si>
  <si>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</si>
  <si>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</si>
  <si>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</si>
  <si>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</si>
  <si>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</si>
  <si>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</si>
  <si>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</si>
  <si>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</si>
  <si>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</si>
  <si>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</si>
  <si>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</si>
  <si>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</si>
  <si>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</si>
  <si>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</si>
  <si>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</si>
  <si>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</si>
  <si>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</si>
  <si>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</si>
  <si>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</si>
  <si>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</si>
  <si>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</si>
  <si>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</si>
  <si>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</si>
  <si>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</si>
  <si>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</si>
  <si>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</si>
  <si>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</si>
  <si>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</si>
  <si>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</si>
  <si>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</si>
  <si>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</si>
  <si>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</si>
  <si>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</si>
  <si>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</si>
  <si>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</si>
  <si>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</si>
  <si>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</si>
  <si>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</si>
  <si>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</si>
  <si>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</si>
  <si>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</si>
  <si>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</si>
  <si>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</si>
  <si>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</si>
  <si>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</si>
  <si>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</si>
  <si>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</si>
  <si>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</si>
  <si>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</si>
  <si>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</si>
  <si>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</si>
  <si>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</si>
  <si>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</si>
  <si>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</si>
  <si>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</si>
  <si>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</si>
  <si>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</si>
  <si>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</si>
  <si>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</si>
  <si>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</si>
  <si>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</si>
  <si>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</si>
  <si>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</si>
  <si>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</si>
  <si>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</si>
  <si>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</si>
  <si>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</si>
  <si>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</si>
  <si>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</si>
  <si>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</si>
  <si>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</si>
  <si>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</si>
  <si>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</si>
  <si>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</si>
  <si>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</si>
  <si>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</si>
  <si>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</si>
  <si>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</si>
  <si>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</si>
  <si>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</si>
  <si>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</si>
  <si>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</si>
  <si>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</si>
  <si>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</si>
  <si>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</si>
  <si>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</si>
  <si>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</si>
  <si>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</si>
  <si>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</si>
  <si>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</si>
  <si>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</si>
  <si>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</si>
  <si>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</si>
  <si>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</si>
  <si>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</si>
  <si>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</si>
  <si>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</si>
  <si>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</si>
  <si>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</si>
  <si>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</si>
  <si>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</si>
  <si>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</si>
  <si>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</si>
  <si>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</si>
  <si>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</si>
  <si>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</si>
  <si>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</si>
  <si>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</si>
  <si>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</si>
  <si>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</si>
  <si>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</si>
  <si>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</si>
  <si>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</si>
  <si>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</si>
  <si>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</si>
  <si>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</si>
  <si>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</si>
  <si>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</si>
  <si>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</si>
  <si>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</si>
  <si>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</si>
  <si>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</si>
  <si>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</si>
  <si>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</si>
  <si>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</si>
  <si>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</si>
  <si>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</si>
  <si>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</si>
  <si>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</si>
  <si>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</si>
  <si>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</si>
  <si>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</si>
  <si>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</si>
  <si>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</si>
  <si>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</si>
  <si>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</si>
  <si>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</si>
  <si>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</si>
  <si>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</si>
  <si>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</si>
  <si>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</si>
  <si>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</si>
  <si>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</si>
  <si>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</si>
  <si>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</si>
  <si>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</si>
  <si>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</si>
  <si>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</si>
  <si>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</si>
  <si>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</si>
  <si>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</si>
  <si>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</si>
  <si>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</si>
  <si>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</si>
  <si>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</si>
  <si>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</si>
  <si>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</si>
  <si>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</si>
  <si>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</si>
  <si>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</si>
  <si>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</si>
  <si>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</si>
  <si>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</si>
  <si>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</si>
  <si>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</si>
  <si>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</si>
  <si>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</si>
  <si>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</si>
  <si>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</si>
  <si>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</si>
  <si>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</si>
  <si>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</si>
  <si>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</si>
  <si>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</si>
  <si>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</si>
  <si>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</si>
  <si>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</si>
  <si>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</si>
  <si>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</si>
  <si>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</si>
  <si>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</si>
  <si>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</si>
  <si>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</si>
  <si>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</si>
  <si>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</si>
  <si>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</si>
  <si>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</si>
  <si>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</si>
  <si>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</si>
  <si>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</si>
  <si>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</si>
  <si>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</si>
  <si>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</si>
  <si>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</si>
  <si>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</si>
  <si>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</si>
  <si>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</si>
  <si>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</si>
  <si>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</si>
  <si>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</si>
  <si>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</si>
  <si>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</si>
  <si>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</si>
  <si>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</si>
  <si>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</si>
  <si>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</si>
  <si>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</si>
  <si>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</si>
  <si>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</si>
  <si>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</si>
  <si>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</si>
  <si>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</si>
  <si>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</si>
  <si>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</si>
  <si>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</si>
  <si>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</si>
  <si>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</si>
  <si>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</si>
  <si>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</si>
  <si>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</si>
  <si>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</si>
  <si>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</si>
  <si>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</si>
  <si>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</si>
  <si>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</si>
  <si>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</si>
  <si>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</si>
  <si>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</si>
  <si>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</si>
  <si>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</si>
  <si>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</si>
  <si>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</si>
  <si>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</si>
  <si>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</si>
  <si>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</si>
  <si>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</si>
  <si>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</si>
  <si>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</si>
  <si>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</si>
  <si>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</si>
  <si>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</si>
  <si>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</si>
  <si>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</si>
  <si>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</si>
  <si>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</si>
  <si>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</si>
  <si>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</si>
  <si>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</si>
  <si>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</si>
  <si>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</si>
  <si>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</si>
  <si>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</si>
  <si>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</si>
  <si>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</si>
  <si>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</si>
  <si>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</si>
  <si>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</si>
  <si>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</si>
  <si>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</si>
  <si>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</si>
  <si>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</si>
  <si>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</si>
  <si>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</si>
  <si>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</si>
  <si>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</si>
  <si>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</si>
  <si>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</si>
  <si>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</si>
  <si>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</si>
  <si>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</si>
  <si>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</si>
  <si>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</si>
  <si>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</si>
  <si>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</si>
  <si>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</si>
  <si>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</si>
  <si>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</si>
  <si>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</si>
  <si>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</si>
  <si>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</si>
  <si>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</si>
  <si>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</si>
  <si>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</si>
  <si>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</si>
  <si>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</si>
  <si>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</si>
  <si>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</si>
  <si>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</si>
  <si>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</si>
  <si>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</si>
  <si>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</si>
  <si>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</si>
  <si>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</si>
  <si>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</si>
  <si>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</si>
  <si>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</si>
  <si>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</si>
  <si>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</si>
  <si>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</si>
  <si>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</si>
  <si>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</si>
  <si>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</si>
  <si>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</si>
  <si>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</si>
  <si>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</si>
  <si>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</si>
  <si>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</si>
  <si>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</si>
  <si>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</si>
  <si>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</si>
  <si>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</si>
  <si>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</si>
  <si>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</si>
  <si>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</si>
  <si>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</si>
  <si>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</si>
  <si>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</si>
  <si>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</si>
  <si>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</si>
  <si>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</si>
  <si>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</si>
  <si>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</si>
  <si>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</si>
  <si>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</si>
  <si>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</si>
  <si>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</si>
  <si>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</si>
  <si>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</si>
  <si>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</si>
  <si>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</si>
  <si>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</si>
  <si>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</si>
  <si>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</si>
  <si>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</si>
  <si>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</si>
  <si>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</si>
  <si>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</si>
  <si>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</si>
  <si>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</si>
  <si>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</si>
  <si>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</si>
  <si>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</si>
  <si>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</si>
  <si>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</si>
  <si>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</si>
  <si>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</si>
  <si>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</si>
  <si>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</si>
  <si>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</si>
  <si>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</si>
  <si>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</si>
  <si>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</si>
  <si>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</si>
  <si>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</si>
  <si>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</si>
  <si>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</si>
  <si>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</si>
  <si>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</si>
  <si>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</si>
  <si>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</si>
  <si>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</si>
  <si>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</si>
  <si>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</si>
  <si>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</si>
  <si>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</si>
  <si>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</si>
  <si>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</si>
  <si>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</si>
  <si>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</si>
  <si>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</si>
  <si>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</si>
  <si>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</si>
  <si>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</si>
  <si>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</si>
  <si>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</si>
  <si>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</si>
  <si>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</si>
  <si>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</si>
  <si>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</si>
  <si>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</si>
  <si>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</si>
  <si>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</si>
  <si>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</si>
  <si>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</si>
  <si>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</si>
  <si>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</si>
  <si>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</si>
  <si>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</si>
  <si>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</si>
  <si>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</si>
  <si>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</si>
  <si>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</si>
  <si>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</si>
  <si>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</si>
  <si>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</si>
  <si>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</si>
  <si>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</si>
  <si>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</si>
  <si>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</si>
  <si>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</si>
  <si>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</si>
  <si>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</si>
  <si>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</si>
  <si>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</si>
  <si>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</si>
  <si>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</si>
  <si>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</si>
  <si>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</si>
  <si>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</si>
  <si>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</si>
  <si>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</si>
  <si>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</si>
  <si>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</si>
  <si>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</si>
  <si>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</si>
  <si>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</si>
  <si>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</si>
  <si>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</si>
  <si>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</si>
  <si>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</si>
  <si>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</si>
  <si>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</si>
  <si>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</si>
  <si>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</si>
  <si>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</si>
  <si>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</si>
  <si>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</si>
  <si>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</si>
  <si>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</si>
  <si>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</si>
  <si>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</si>
  <si>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</si>
  <si>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</si>
  <si>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</si>
  <si>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</si>
  <si>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</si>
  <si>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</si>
  <si>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</si>
  <si>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</si>
  <si>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</si>
  <si>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</si>
  <si>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</si>
  <si>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</si>
  <si>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</si>
  <si>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</si>
  <si>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</si>
  <si>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</si>
  <si>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</si>
  <si>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</si>
  <si>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</si>
  <si>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</si>
  <si>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</si>
  <si>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</si>
  <si>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</si>
  <si>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</si>
  <si>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</si>
  <si>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</si>
  <si>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</si>
  <si>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</si>
  <si>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</si>
  <si>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</si>
  <si>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</si>
  <si>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</si>
  <si>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</si>
  <si>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</si>
  <si>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</si>
  <si>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</si>
  <si>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</si>
  <si>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</si>
  <si>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</si>
  <si>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</si>
  <si>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</si>
  <si>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</si>
  <si>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</si>
  <si>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</si>
  <si>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</si>
  <si>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</si>
  <si>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</si>
  <si>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</si>
  <si>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</si>
  <si>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</si>
  <si>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</si>
  <si>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</si>
  <si>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</si>
  <si>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</si>
  <si>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</si>
  <si>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</si>
  <si>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</si>
  <si>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</si>
  <si>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</si>
  <si>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</si>
  <si>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</si>
  <si>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</si>
  <si>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</si>
  <si>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</si>
  <si>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</si>
  <si>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</si>
  <si>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</si>
  <si>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</si>
  <si>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</si>
  <si>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</si>
  <si>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</si>
  <si>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</si>
  <si>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</si>
  <si>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</si>
  <si>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</si>
  <si>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</si>
  <si>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</si>
  <si>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</si>
  <si>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</si>
  <si>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</si>
  <si>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</si>
  <si>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</si>
  <si>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</si>
  <si>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</si>
  <si>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</si>
  <si>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</si>
  <si>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</si>
  <si>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</si>
  <si>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</si>
  <si>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</si>
  <si>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</si>
  <si>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</si>
  <si>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</si>
  <si>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</si>
  <si>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</si>
  <si>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</si>
  <si>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</si>
  <si>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</si>
  <si>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</si>
  <si>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</si>
  <si>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</si>
  <si>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</si>
  <si>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</si>
  <si>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</si>
  <si>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</si>
  <si>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</si>
  <si>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</si>
  <si>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</si>
  <si>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</si>
  <si>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</si>
  <si>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</si>
  <si>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</si>
  <si>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</si>
  <si>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</si>
  <si>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</si>
  <si>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</si>
  <si>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</si>
  <si>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</si>
  <si>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</si>
  <si>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</si>
  <si>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</si>
  <si>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</si>
  <si>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</si>
  <si>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</si>
  <si>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</si>
  <si>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</si>
  <si>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</si>
  <si>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</si>
  <si>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</si>
  <si>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</si>
  <si>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</si>
  <si>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</si>
  <si>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</si>
  <si>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</si>
  <si>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</si>
  <si>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</si>
  <si>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</si>
  <si>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</si>
  <si>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</si>
  <si>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</si>
  <si>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</si>
  <si>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</si>
  <si>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</si>
  <si>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</si>
  <si>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</si>
  <si>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</si>
  <si>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</si>
  <si>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</si>
  <si>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</si>
  <si>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</si>
  <si>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</si>
  <si>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</si>
  <si>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</si>
  <si>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</si>
  <si>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</si>
  <si>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</si>
  <si>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</si>
  <si>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</si>
  <si>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</si>
  <si>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</si>
  <si>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</si>
  <si>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</si>
  <si>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</si>
  <si>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</si>
  <si>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</si>
  <si>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</si>
  <si>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</si>
  <si>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</si>
  <si>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</si>
  <si>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</si>
  <si>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</si>
  <si>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</si>
  <si>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</si>
  <si>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</si>
  <si>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</si>
  <si>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</si>
  <si>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</si>
  <si>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</si>
  <si>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</si>
  <si>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</si>
  <si>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</si>
  <si>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</si>
  <si>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</si>
  <si>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</si>
  <si>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</si>
  <si>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</si>
  <si>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</si>
  <si>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</si>
  <si>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</si>
  <si>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</si>
  <si>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</si>
  <si>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</si>
  <si>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</si>
  <si>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</si>
  <si>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</si>
  <si>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</si>
  <si>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</si>
  <si>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</si>
  <si>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</si>
  <si>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</si>
  <si>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</si>
  <si>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</si>
  <si>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</si>
  <si>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</si>
  <si>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</si>
  <si>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</si>
  <si>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</si>
  <si>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</si>
  <si>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</si>
  <si>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</si>
  <si>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</si>
  <si>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</si>
  <si>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</si>
  <si>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</si>
  <si>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</si>
  <si>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</si>
  <si>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</si>
  <si>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</si>
  <si>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</si>
  <si>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</si>
  <si>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</si>
  <si>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</si>
  <si>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</si>
  <si>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</si>
  <si>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</si>
  <si>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</si>
  <si>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</si>
  <si>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</si>
  <si>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</si>
  <si>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</si>
  <si>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</si>
  <si>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</si>
  <si>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</si>
  <si>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</si>
  <si>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</si>
  <si>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</si>
  <si>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</si>
  <si>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</si>
  <si>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</si>
  <si>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</si>
  <si>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</si>
  <si>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</si>
  <si>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</si>
  <si>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</si>
  <si>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</si>
  <si>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</si>
  <si>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</si>
  <si>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</si>
  <si>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</si>
  <si>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</si>
  <si>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</si>
  <si>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</si>
  <si>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</si>
  <si>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</si>
  <si>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</si>
  <si>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</si>
  <si>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</si>
  <si>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</si>
  <si>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</si>
  <si>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</si>
  <si>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</si>
  <si>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</si>
  <si>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</si>
  <si>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</si>
  <si>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</si>
  <si>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</si>
  <si>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</si>
  <si>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</si>
  <si>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</si>
  <si>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</si>
  <si>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</si>
  <si>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</si>
  <si>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</si>
  <si>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</si>
  <si>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</si>
  <si>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</si>
  <si>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</si>
  <si>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</si>
  <si>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</si>
  <si>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</si>
  <si>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</si>
  <si>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</si>
  <si>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</si>
  <si>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</si>
  <si>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</si>
  <si>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</si>
  <si>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</si>
  <si>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</si>
  <si>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</si>
  <si>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</si>
  <si>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</si>
  <si>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</si>
  <si>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</si>
  <si>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</si>
  <si>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</si>
  <si>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</si>
  <si>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</si>
  <si>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</si>
  <si>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</si>
  <si>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</si>
  <si>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</si>
  <si>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</si>
  <si>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</si>
  <si>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</si>
  <si>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</si>
  <si>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</si>
  <si>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</si>
  <si>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</si>
  <si>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</si>
  <si>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</si>
  <si>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</si>
  <si>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</si>
  <si>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</si>
  <si>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</si>
  <si>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</si>
  <si>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</si>
  <si>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</si>
  <si>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</si>
  <si>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</si>
  <si>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</si>
  <si>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</si>
  <si>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</si>
  <si>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</si>
  <si>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</si>
  <si>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</si>
  <si>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</si>
  <si>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</si>
  <si>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</si>
  <si>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</si>
  <si>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</si>
  <si>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</si>
  <si>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</si>
  <si>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</si>
  <si>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</si>
  <si>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</si>
  <si>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</si>
  <si>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</si>
  <si>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</si>
  <si>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</si>
  <si>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</si>
  <si>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</si>
  <si>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</si>
  <si>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</si>
  <si>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</si>
  <si>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</si>
  <si>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</si>
  <si>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</si>
  <si>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</si>
  <si>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</si>
  <si>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</si>
  <si>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</si>
  <si>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</si>
  <si>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</si>
  <si>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</si>
  <si>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</si>
  <si>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</si>
  <si>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</si>
  <si>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</si>
  <si>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</si>
  <si>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</si>
  <si>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</si>
  <si>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</si>
  <si>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</si>
  <si>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</si>
  <si>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</si>
  <si>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</si>
  <si>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</si>
  <si>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</si>
  <si>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</si>
  <si>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</si>
  <si>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</si>
  <si>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</si>
  <si>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</si>
  <si>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</si>
  <si>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</si>
  <si>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</si>
  <si>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</si>
  <si>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</si>
  <si>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</si>
  <si>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</si>
  <si>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</si>
  <si>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</si>
  <si>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</si>
  <si>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</si>
  <si>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</si>
  <si>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</si>
  <si>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</si>
  <si>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</si>
  <si>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</si>
  <si>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</si>
  <si>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</si>
  <si>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</si>
  <si>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</si>
  <si>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</si>
  <si>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</si>
  <si>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</si>
  <si>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</si>
  <si>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</si>
  <si>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</si>
  <si>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</si>
  <si>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</si>
  <si>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</si>
  <si>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</si>
  <si>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</si>
  <si>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</si>
  <si>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</si>
  <si>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</si>
  <si>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</si>
  <si>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</si>
  <si>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</si>
  <si>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</si>
  <si>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</si>
  <si>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</si>
  <si>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</si>
  <si>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</si>
  <si>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</si>
  <si>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</si>
  <si>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</si>
  <si>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</si>
  <si>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</si>
  <si>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</si>
  <si>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</si>
  <si>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</si>
  <si>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</si>
  <si>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</si>
  <si>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</si>
  <si>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</si>
  <si>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</si>
  <si>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</si>
  <si>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</si>
  <si>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</si>
  <si>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</si>
  <si>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</si>
  <si>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</si>
  <si>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</si>
  <si>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</si>
  <si>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</si>
  <si>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</si>
  <si>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</si>
  <si>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</si>
  <si>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</si>
  <si>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</si>
  <si>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</si>
  <si>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</si>
  <si>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</si>
  <si>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</si>
  <si>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</si>
  <si>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</si>
  <si>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</si>
  <si>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</si>
  <si>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</si>
  <si>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</si>
  <si>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</si>
  <si>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</si>
  <si>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</si>
  <si>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</si>
  <si>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</si>
  <si>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</si>
  <si>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</si>
  <si>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</si>
  <si>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</si>
  <si>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</si>
  <si>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</si>
  <si>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</si>
  <si>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</si>
  <si>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</si>
  <si>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</si>
  <si>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</si>
  <si>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</si>
  <si>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</si>
  <si>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</si>
  <si>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</si>
  <si>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</si>
  <si>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</si>
  <si>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</si>
  <si>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</si>
  <si>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</si>
  <si>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</si>
  <si>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</si>
  <si>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</si>
  <si>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</si>
  <si>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</si>
  <si>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</si>
  <si>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</si>
  <si>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</si>
  <si>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</si>
  <si>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</si>
  <si>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</si>
  <si>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</si>
  <si>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</si>
  <si>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</si>
  <si>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</si>
  <si>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</si>
  <si>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</si>
  <si>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</si>
  <si>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</si>
  <si>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</si>
  <si>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</si>
  <si>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</si>
  <si>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</si>
  <si>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</si>
  <si>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</si>
  <si>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</si>
  <si>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</si>
  <si>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</si>
  <si>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</si>
  <si>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</si>
  <si>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</si>
  <si>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</si>
  <si>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</si>
  <si>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</si>
  <si>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</si>
  <si>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</si>
  <si>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</si>
  <si>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</si>
  <si>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</si>
  <si>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</si>
  <si>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</si>
  <si>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</si>
  <si>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</si>
  <si>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</si>
  <si>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</si>
  <si>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</si>
  <si>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</si>
  <si>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</si>
  <si>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</si>
  <si>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</si>
  <si>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</si>
  <si>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</si>
  <si>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</si>
  <si>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</si>
  <si>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</si>
  <si>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</si>
  <si>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</si>
  <si>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</si>
  <si>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</si>
  <si>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</si>
  <si>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</si>
  <si>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</si>
  <si>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</si>
  <si>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</si>
  <si>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</si>
  <si>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</si>
  <si>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</si>
  <si>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</si>
  <si>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</si>
  <si>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</si>
  <si>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</si>
  <si>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</si>
  <si>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</si>
  <si>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</si>
  <si>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</si>
  <si>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</si>
  <si>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</si>
  <si>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</si>
  <si>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</si>
  <si>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</si>
  <si>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</si>
  <si>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</si>
  <si>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</si>
  <si>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</si>
  <si>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</si>
  <si>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</si>
  <si>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</si>
  <si>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</si>
  <si>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</si>
  <si>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</si>
  <si>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</si>
  <si>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</si>
  <si>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</si>
  <si>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</si>
  <si>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</si>
  <si>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</si>
  <si>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</si>
  <si>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</si>
  <si>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</si>
  <si>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</si>
  <si>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</si>
  <si>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</si>
  <si>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</si>
  <si>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</si>
  <si>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</si>
  <si>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</si>
  <si>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</si>
  <si>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</si>
  <si>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</si>
  <si>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</si>
  <si>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</si>
  <si>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</si>
  <si>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</si>
  <si>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</si>
  <si>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</si>
  <si>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</si>
  <si>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</si>
  <si>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</si>
  <si>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</si>
  <si>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</si>
  <si>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</si>
  <si>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</si>
  <si>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</si>
  <si>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</si>
  <si>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</si>
  <si>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</si>
  <si>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</si>
  <si>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</si>
  <si>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</si>
  <si>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</si>
  <si>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</si>
  <si>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</si>
  <si>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</si>
  <si>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</si>
  <si>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</si>
  <si>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</si>
  <si>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</si>
  <si>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</si>
  <si>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</si>
  <si>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</si>
  <si>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</si>
  <si>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</si>
  <si>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</si>
  <si>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</si>
  <si>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</si>
  <si>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</si>
  <si>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</si>
  <si>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</si>
  <si>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</si>
  <si>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</si>
  <si>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</si>
  <si>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</si>
  <si>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</si>
  <si>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</si>
  <si>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</si>
  <si>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</si>
  <si>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</si>
  <si>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</si>
  <si>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</si>
  <si>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</si>
  <si>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</si>
  <si>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</si>
  <si>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</si>
  <si>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</si>
  <si>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</si>
  <si>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</si>
  <si>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</si>
  <si>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</si>
  <si>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</si>
  <si>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</si>
  <si>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</si>
  <si>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</si>
  <si>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</si>
  <si>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</si>
  <si>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</si>
  <si>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</si>
  <si>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</si>
  <si>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</si>
  <si>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</si>
  <si>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</si>
  <si>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</si>
  <si>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</si>
  <si>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</si>
  <si>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</si>
  <si>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</si>
  <si>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</si>
  <si>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</si>
  <si>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</si>
  <si>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</si>
  <si>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</si>
  <si>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</si>
  <si>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</si>
  <si>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</si>
  <si>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</si>
  <si>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</si>
  <si>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</si>
  <si>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</si>
  <si>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</si>
  <si>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</si>
  <si>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</si>
  <si>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</si>
  <si>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</si>
  <si>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</si>
  <si>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</si>
  <si>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</si>
  <si>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</si>
  <si>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</si>
  <si>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</si>
  <si>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</si>
  <si>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</si>
  <si>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</si>
  <si>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</si>
  <si>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</si>
  <si>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</si>
  <si>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</si>
  <si>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</si>
  <si>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</si>
  <si>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</si>
  <si>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</si>
  <si>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</si>
  <si>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</si>
  <si>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</si>
  <si>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</si>
  <si>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</si>
  <si>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</si>
  <si>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</si>
  <si>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</si>
  <si>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</si>
  <si>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</si>
  <si>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</si>
  <si>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</si>
  <si>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</si>
  <si>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</si>
  <si>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</si>
  <si>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</si>
  <si>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</si>
  <si>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</si>
  <si>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</si>
  <si>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</si>
  <si>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</si>
  <si>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</si>
  <si>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</si>
  <si>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</si>
  <si>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</si>
  <si>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</si>
  <si>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</si>
  <si>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</si>
  <si>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</si>
  <si>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</si>
  <si>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</si>
  <si>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</si>
  <si>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</si>
  <si>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</si>
  <si>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</si>
  <si>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</si>
  <si>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</si>
  <si>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</si>
  <si>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</si>
  <si>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</si>
  <si>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</si>
  <si>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</si>
  <si>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</si>
  <si>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</si>
  <si>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</si>
  <si>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</si>
  <si>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</si>
  <si>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</si>
  <si>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</si>
  <si>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</si>
  <si>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</si>
  <si>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</si>
  <si>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</si>
  <si>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</si>
  <si>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</si>
  <si>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</si>
  <si>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</si>
  <si>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</si>
  <si>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</si>
  <si>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</si>
  <si>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</si>
  <si>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</si>
  <si>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</si>
  <si>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</si>
  <si>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</si>
  <si>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</si>
  <si>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</si>
  <si>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</si>
  <si>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</si>
  <si>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</si>
  <si>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</si>
  <si>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</si>
  <si>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</si>
  <si>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</si>
  <si>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</si>
  <si>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</si>
  <si>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</si>
  <si>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</si>
  <si>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</si>
  <si>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</si>
  <si>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</si>
  <si>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</si>
  <si>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</si>
  <si>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</si>
  <si>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</si>
  <si>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</si>
  <si>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</si>
  <si>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</si>
  <si>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</si>
  <si>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</si>
  <si>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</si>
  <si>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</si>
  <si>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</si>
  <si>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</si>
  <si>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</si>
  <si>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</si>
  <si>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</si>
  <si>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</si>
  <si>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</si>
  <si>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</si>
  <si>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</si>
  <si>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</si>
  <si>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</si>
  <si>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</si>
  <si>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</si>
  <si>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</si>
  <si>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</si>
  <si>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</si>
  <si>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</si>
  <si>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</si>
  <si>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</si>
  <si>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</si>
  <si>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</si>
  <si>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</si>
  <si>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</si>
  <si>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</si>
  <si>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</si>
  <si>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</si>
  <si>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</si>
  <si>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</si>
  <si>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</si>
  <si>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</si>
  <si>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</si>
  <si>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</si>
  <si>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</si>
  <si>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</si>
  <si>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</si>
  <si>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</si>
  <si>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</si>
  <si>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</si>
  <si>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</si>
  <si>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</si>
  <si>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</si>
  <si>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</si>
  <si>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</si>
  <si>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</si>
  <si>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</si>
  <si>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</si>
  <si>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</si>
  <si>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</si>
  <si>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</si>
  <si>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</si>
  <si>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</si>
  <si>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</si>
  <si>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</si>
  <si>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</si>
  <si>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</si>
  <si>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</si>
  <si>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</si>
  <si>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</si>
  <si>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</si>
  <si>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</si>
  <si>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</si>
  <si>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</si>
  <si>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</si>
  <si>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</si>
  <si>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</si>
  <si>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</si>
  <si>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</si>
  <si>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</si>
  <si>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</si>
  <si>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</si>
  <si>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</si>
  <si>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</si>
  <si>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</si>
  <si>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</si>
  <si>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</si>
  <si>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</si>
  <si>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</si>
  <si>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</si>
  <si>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</si>
  <si>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</si>
  <si>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</si>
  <si>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</si>
  <si>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</si>
  <si>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</si>
  <si>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</si>
  <si>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</si>
  <si>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</si>
  <si>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</si>
  <si>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</si>
  <si>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</si>
  <si>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</si>
  <si>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</si>
  <si>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</si>
  <si>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</si>
  <si>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</si>
  <si>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</si>
  <si>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</si>
  <si>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</si>
  <si>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</si>
  <si>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</si>
  <si>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</si>
  <si>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</si>
  <si>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</si>
  <si>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</si>
  <si>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</si>
  <si>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</si>
  <si>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</si>
  <si>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</si>
  <si>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</si>
  <si>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</si>
  <si>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</si>
  <si>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</si>
  <si>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</si>
  <si>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</si>
  <si>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</si>
  <si>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</si>
  <si>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</si>
  <si>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</si>
  <si>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</si>
  <si>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</si>
  <si>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</si>
  <si>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</si>
  <si>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</si>
  <si>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</si>
  <si>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</si>
  <si>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</si>
  <si>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</si>
  <si>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</si>
  <si>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</si>
  <si>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</si>
  <si>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</si>
  <si>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</si>
  <si>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</si>
  <si>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</si>
  <si>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</si>
  <si>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</si>
  <si>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</si>
  <si>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</si>
  <si>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</si>
  <si>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</si>
  <si>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</si>
  <si>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</si>
  <si>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</si>
  <si>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</si>
  <si>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</si>
  <si>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</si>
  <si>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</si>
  <si>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</si>
  <si>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</si>
  <si>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</si>
  <si>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</si>
  <si>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</si>
  <si>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</si>
  <si>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</si>
  <si>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</si>
  <si>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</si>
  <si>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</si>
  <si>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</si>
  <si>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</si>
  <si>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</si>
  <si>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</si>
  <si>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</si>
  <si>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</si>
  <si>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</si>
  <si>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</si>
  <si>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</si>
  <si>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</si>
  <si>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</si>
  <si>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</si>
  <si>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</si>
  <si>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</si>
  <si>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</si>
  <si>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</si>
  <si>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</si>
  <si>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</si>
  <si>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</si>
  <si>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</si>
  <si>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</si>
  <si>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</si>
  <si>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</si>
  <si>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</si>
  <si>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</si>
  <si>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</si>
  <si>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</si>
  <si>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</si>
  <si>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</si>
  <si>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</si>
  <si>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</si>
  <si>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</si>
  <si>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</si>
  <si>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</si>
  <si>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</si>
  <si>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</si>
  <si>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</si>
  <si>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</si>
  <si>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</si>
  <si>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</si>
  <si>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</si>
  <si>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</si>
  <si>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</si>
  <si>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</si>
  <si>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</si>
  <si>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</si>
  <si>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</si>
  <si>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</si>
  <si>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</si>
  <si>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</si>
  <si>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</si>
  <si>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</si>
  <si>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</si>
  <si>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</si>
  <si>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</si>
  <si>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</si>
  <si>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</si>
  <si>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</si>
  <si>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</si>
  <si>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</si>
  <si>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</si>
  <si>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</si>
  <si>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</si>
  <si>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</si>
  <si>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</si>
  <si>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</si>
  <si>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</si>
  <si>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</si>
  <si>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</si>
  <si>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</si>
  <si>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</si>
  <si>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</si>
  <si>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</si>
  <si>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</si>
  <si>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</si>
  <si>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</si>
  <si>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</si>
  <si>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</si>
  <si>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</si>
  <si>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</si>
  <si>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</si>
  <si>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</si>
  <si>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</si>
  <si>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</si>
  <si>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</si>
  <si>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</si>
  <si>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</si>
  <si>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</si>
  <si>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</si>
  <si>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</si>
  <si>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</si>
  <si>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</si>
  <si>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</si>
  <si>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</si>
  <si>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</si>
  <si>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</si>
  <si>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</si>
  <si>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</si>
  <si>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</si>
  <si>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</si>
  <si>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</si>
  <si>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</si>
  <si>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</si>
  <si>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</si>
  <si>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</si>
  <si>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</si>
  <si>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</si>
  <si>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</si>
  <si>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</si>
  <si>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</si>
  <si>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</si>
  <si>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</si>
  <si>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</si>
  <si>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</si>
  <si>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</si>
  <si>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</si>
  <si>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</si>
  <si>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</si>
  <si>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</si>
  <si>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</si>
  <si>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</si>
  <si>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</si>
  <si>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</si>
  <si>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</si>
  <si>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</si>
  <si>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</si>
  <si>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</si>
  <si>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</si>
  <si>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</si>
  <si>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</si>
  <si>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</si>
  <si>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</si>
  <si>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</si>
  <si>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</si>
  <si>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</si>
  <si>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</si>
  <si>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</si>
  <si>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</si>
  <si>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</si>
  <si>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</si>
  <si>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</si>
  <si>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</si>
  <si>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</si>
  <si>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</si>
  <si>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</si>
  <si>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</si>
  <si>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</si>
  <si>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</si>
  <si>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</si>
  <si>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</si>
  <si>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</si>
  <si>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</si>
  <si>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</si>
  <si>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</si>
  <si>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</si>
  <si>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</si>
  <si>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</si>
  <si>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</si>
  <si>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</si>
  <si>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</si>
  <si>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</si>
  <si>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</si>
  <si>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</si>
  <si>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</si>
  <si>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</si>
  <si>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</si>
  <si>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</si>
  <si>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</si>
  <si>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</si>
  <si>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</si>
  <si>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</si>
  <si>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</si>
  <si>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</si>
  <si>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</si>
  <si>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</si>
  <si>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</si>
  <si>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</si>
  <si>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</si>
  <si>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</si>
  <si>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</si>
  <si>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</si>
  <si>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</si>
  <si>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</si>
  <si>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</si>
  <si>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</si>
  <si>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</si>
  <si>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</si>
  <si>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</si>
  <si>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</si>
  <si>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</si>
  <si>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</si>
  <si>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</si>
  <si>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</si>
  <si>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</si>
  <si>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</si>
  <si>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</si>
  <si>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</si>
  <si>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</si>
  <si>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</si>
  <si>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</si>
  <si>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</si>
  <si>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</si>
  <si>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</si>
  <si>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</si>
  <si>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</si>
  <si>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</si>
  <si>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</si>
  <si>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</si>
  <si>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</si>
  <si>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</si>
  <si>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</si>
  <si>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</si>
  <si>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</si>
  <si>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</si>
  <si>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</si>
  <si>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</si>
  <si>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</si>
  <si>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</si>
  <si>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</si>
  <si>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</si>
  <si>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</si>
  <si>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</si>
  <si>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</si>
  <si>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</si>
  <si>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</si>
  <si>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</si>
  <si>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</si>
  <si>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</si>
  <si>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</si>
  <si>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</si>
  <si>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</si>
  <si>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</si>
  <si>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</si>
  <si>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</si>
  <si>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</si>
  <si>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</si>
  <si>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</si>
  <si>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</si>
  <si>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</si>
  <si>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</si>
  <si>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</si>
  <si>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</si>
  <si>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</si>
  <si>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</si>
  <si>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</si>
  <si>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</si>
  <si>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</si>
  <si>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</si>
  <si>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</si>
  <si>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</si>
  <si>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</si>
  <si>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</si>
  <si>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</si>
  <si>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</si>
  <si>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</si>
  <si>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</si>
  <si>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</si>
  <si>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</si>
  <si>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</si>
  <si>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</si>
  <si>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</si>
  <si>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</si>
  <si>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</si>
  <si>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</si>
  <si>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</si>
  <si>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</si>
  <si>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</si>
  <si>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</si>
  <si>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</si>
  <si>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</si>
  <si>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</si>
  <si>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</si>
  <si>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</si>
  <si>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</si>
  <si>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</si>
  <si>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</si>
  <si>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</si>
  <si>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</si>
  <si>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</si>
  <si>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</si>
  <si>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</si>
  <si>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</si>
  <si>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</si>
  <si>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</si>
  <si>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</si>
  <si>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</si>
  <si>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</si>
  <si>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</si>
  <si>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</si>
  <si>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</si>
  <si>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</si>
  <si>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</si>
  <si>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</si>
  <si>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</si>
  <si>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</si>
  <si>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</si>
  <si>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</si>
  <si>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</si>
  <si>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</si>
  <si>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</si>
  <si>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</si>
  <si>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</si>
  <si>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</si>
  <si>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</si>
  <si>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</si>
  <si>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</si>
  <si>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</si>
  <si>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</si>
  <si>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</si>
  <si>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</si>
  <si>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</si>
  <si>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</si>
  <si>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</si>
  <si>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</si>
  <si>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</si>
  <si>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</si>
  <si>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</si>
  <si>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</si>
  <si>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</si>
  <si>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</si>
  <si>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</si>
  <si>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</si>
  <si>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</si>
  <si>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</si>
  <si>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</si>
  <si>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</si>
  <si>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</si>
  <si>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</si>
  <si>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</si>
  <si>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</si>
  <si>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</si>
  <si>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</si>
  <si>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</si>
  <si>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</si>
  <si>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</si>
  <si>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</si>
  <si>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</si>
  <si>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</si>
  <si>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</si>
  <si>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</si>
  <si>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</si>
  <si>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</si>
  <si>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</si>
  <si>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</si>
  <si>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</si>
  <si>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</si>
  <si>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</si>
  <si>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</si>
  <si>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</si>
  <si>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</si>
  <si>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</si>
  <si>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</si>
  <si>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</si>
  <si>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</si>
  <si>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</si>
  <si>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</si>
  <si>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</si>
  <si>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</si>
  <si>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</si>
  <si>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</si>
  <si>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</si>
  <si>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</si>
  <si>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</si>
  <si>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</si>
  <si>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</si>
  <si>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</si>
  <si>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</si>
  <si>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</si>
  <si>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</si>
  <si>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</si>
  <si>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</si>
  <si>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</si>
  <si>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</si>
  <si>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</si>
  <si>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</si>
  <si>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</si>
  <si>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</si>
  <si>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</si>
  <si>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</si>
  <si>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</si>
  <si>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</si>
  <si>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</si>
  <si>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</si>
  <si>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</si>
  <si>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</si>
  <si>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</si>
  <si>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</si>
  <si>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</si>
  <si>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</si>
  <si>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</si>
  <si>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</si>
  <si>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</si>
  <si>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</si>
  <si>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</si>
  <si>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</si>
  <si>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</si>
  <si>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</si>
  <si>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</si>
  <si>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</si>
  <si>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</si>
  <si>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</si>
  <si>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</si>
  <si>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</si>
  <si>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</si>
  <si>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</si>
  <si>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</si>
  <si>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</si>
  <si>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</si>
  <si>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</si>
  <si>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</si>
  <si>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</si>
  <si>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</si>
  <si>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</si>
  <si>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</si>
  <si>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</si>
  <si>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</si>
  <si>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</si>
  <si>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</si>
  <si>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</si>
  <si>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</si>
  <si>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</si>
  <si>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</si>
  <si>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</si>
  <si>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</si>
  <si>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</si>
  <si>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</si>
  <si>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</si>
  <si>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</si>
  <si>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</si>
  <si>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</si>
  <si>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</si>
  <si>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</si>
  <si>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</si>
  <si>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</si>
  <si>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</si>
  <si>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</si>
  <si>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</si>
  <si>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</si>
  <si>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</si>
  <si>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</si>
  <si>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</si>
  <si>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</si>
  <si>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</si>
  <si>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</si>
  <si>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</si>
  <si>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</si>
  <si>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</si>
  <si>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</si>
  <si>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</si>
  <si>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</si>
  <si>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</si>
  <si>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</si>
  <si>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</si>
  <si>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</si>
  <si>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</si>
  <si>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</si>
  <si>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</si>
  <si>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</si>
  <si>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</si>
  <si>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</si>
  <si>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</si>
  <si>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</si>
  <si>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</si>
  <si>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</si>
  <si>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</si>
  <si>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</si>
  <si>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</si>
  <si>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</si>
  <si>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</si>
  <si>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</si>
  <si>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</si>
  <si>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</si>
  <si>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</si>
  <si>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</si>
  <si>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</si>
  <si>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</si>
  <si>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</si>
  <si>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</si>
  <si>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</si>
  <si>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</si>
  <si>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</si>
  <si>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</si>
  <si>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</si>
  <si>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</si>
  <si>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</si>
  <si>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</si>
  <si>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</si>
  <si>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</si>
  <si>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</si>
  <si>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</si>
  <si>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</si>
  <si>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</si>
  <si>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</si>
  <si>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</si>
  <si>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</si>
  <si>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</si>
  <si>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</si>
  <si>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</si>
  <si>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</si>
  <si>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</si>
  <si>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</si>
  <si>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</si>
  <si>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</si>
  <si>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</si>
  <si>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</si>
  <si>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</si>
  <si>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</si>
  <si>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</si>
  <si>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</si>
  <si>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</si>
  <si>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</si>
  <si>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</si>
  <si>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</si>
  <si>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</si>
  <si>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</si>
  <si>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</si>
  <si>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</si>
  <si>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</si>
  <si>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</si>
  <si>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</si>
  <si>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</si>
  <si>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</si>
  <si>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</si>
  <si>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</si>
  <si>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</si>
  <si>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</si>
  <si>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</si>
  <si>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</si>
  <si>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</si>
  <si>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</si>
  <si>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</si>
  <si>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</si>
  <si>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</si>
  <si>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</si>
  <si>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</si>
  <si>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</si>
  <si>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</si>
  <si>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</si>
  <si>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</si>
  <si>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</si>
  <si>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</si>
  <si>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</si>
  <si>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</si>
  <si>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</si>
  <si>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</si>
  <si>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</si>
  <si>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</si>
  <si>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</si>
  <si>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</si>
  <si>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</si>
  <si>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</si>
  <si>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</si>
  <si>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</si>
  <si>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</si>
  <si>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</si>
  <si>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</si>
  <si>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</si>
  <si>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</si>
  <si>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</si>
  <si>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</si>
  <si>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</si>
  <si>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</si>
  <si>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</si>
  <si>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</si>
  <si>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</si>
  <si>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</si>
  <si>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</si>
  <si>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</si>
  <si>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</si>
  <si>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</si>
  <si>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</si>
  <si>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</si>
  <si>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</si>
  <si>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</si>
  <si>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</si>
  <si>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</si>
  <si>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</si>
  <si>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</si>
  <si>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</si>
  <si>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</si>
  <si>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</si>
  <si>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</si>
  <si>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</si>
  <si>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</si>
  <si>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</si>
  <si>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</si>
  <si>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</si>
  <si>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</si>
  <si>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</si>
  <si>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</si>
  <si>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</si>
  <si>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</si>
  <si>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</si>
  <si>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</si>
  <si>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</si>
  <si>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</si>
  <si>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</si>
  <si>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</si>
  <si>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</si>
  <si>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</si>
  <si>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</si>
  <si>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</si>
  <si>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</si>
  <si>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</si>
  <si>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</si>
  <si>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</si>
  <si>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</si>
  <si>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</si>
  <si>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</si>
  <si>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</si>
  <si>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</si>
  <si>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</si>
  <si>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</si>
  <si>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</si>
  <si>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</si>
  <si>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</si>
  <si>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</si>
  <si>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</si>
  <si>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</si>
  <si>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</si>
  <si>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</si>
  <si>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</si>
  <si>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</si>
  <si>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</si>
  <si>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</si>
  <si>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</si>
  <si>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</si>
  <si>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</si>
  <si>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</si>
  <si>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</si>
  <si>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</si>
  <si>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</si>
  <si>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</si>
  <si>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</si>
  <si>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</si>
  <si>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</si>
  <si>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</si>
  <si>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</si>
  <si>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</si>
  <si>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</si>
  <si>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</si>
  <si>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</si>
  <si>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</si>
  <si>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</si>
  <si>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</si>
  <si>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</si>
  <si>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</si>
  <si>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</si>
  <si>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</si>
  <si>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</si>
  <si>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</si>
  <si>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</si>
  <si>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</si>
  <si>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</si>
  <si>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</si>
  <si>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</si>
  <si>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</si>
  <si>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</si>
  <si>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</si>
  <si>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</si>
  <si>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</si>
  <si>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</si>
  <si>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</si>
  <si>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</si>
  <si>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</si>
  <si>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</si>
  <si>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</si>
  <si>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</si>
  <si>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</si>
  <si>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</si>
  <si>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</si>
  <si>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</si>
  <si>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</si>
  <si>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</si>
  <si>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</si>
  <si>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</si>
  <si>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</si>
  <si>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</si>
  <si>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</si>
  <si>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</si>
  <si>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</si>
  <si>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</si>
  <si>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</si>
  <si>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</si>
  <si>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</si>
  <si>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</si>
  <si>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</si>
  <si>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</si>
  <si>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</si>
  <si>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</si>
  <si>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</si>
  <si>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</si>
  <si>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</si>
  <si>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</si>
  <si>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</si>
  <si>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</si>
  <si>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</si>
  <si>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</si>
  <si>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</si>
  <si>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</si>
  <si>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</si>
  <si>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</si>
  <si>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</si>
  <si>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</si>
  <si>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</si>
  <si>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</si>
  <si>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</si>
  <si>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</si>
  <si>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</si>
  <si>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</si>
  <si>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</si>
  <si>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</si>
  <si>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</si>
  <si>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</si>
  <si>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</si>
  <si>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</si>
  <si>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</si>
  <si>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</si>
  <si>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</si>
  <si>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</si>
  <si>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</si>
  <si>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</si>
  <si>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</si>
  <si>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</si>
  <si>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</si>
  <si>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</si>
  <si>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</si>
  <si>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</si>
  <si>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</si>
  <si>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</si>
  <si>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</si>
  <si>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</si>
  <si>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</si>
  <si>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</si>
  <si>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</si>
  <si>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</si>
  <si>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</si>
  <si>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</si>
  <si>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</si>
  <si>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</si>
  <si>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</si>
  <si>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</si>
  <si>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</si>
  <si>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</si>
  <si>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</si>
  <si>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</si>
  <si>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</si>
  <si>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</si>
  <si>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</si>
  <si>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</si>
  <si>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</si>
  <si>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</si>
  <si>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</si>
  <si>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</si>
  <si>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</si>
  <si>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</si>
  <si>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</si>
  <si>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</si>
  <si>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</si>
  <si>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</si>
  <si>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</si>
  <si>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</si>
  <si>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</si>
  <si>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</si>
  <si>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</si>
  <si>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</si>
  <si>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</si>
  <si>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</si>
  <si>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</si>
  <si>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</si>
  <si>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</si>
  <si>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</si>
  <si>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</si>
  <si>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</si>
  <si>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</si>
  <si>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</si>
  <si>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</si>
  <si>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</si>
  <si>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</si>
  <si>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</si>
  <si>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</si>
  <si>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</si>
  <si>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</si>
  <si>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</si>
  <si>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</si>
  <si>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</si>
  <si>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</si>
  <si>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</si>
  <si>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</si>
  <si>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</si>
  <si>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</si>
  <si>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</si>
  <si>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</si>
  <si>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</si>
  <si>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</si>
  <si>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</si>
  <si>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</si>
  <si>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</si>
  <si>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</si>
  <si>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</si>
  <si>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</si>
  <si>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</si>
  <si>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</si>
  <si>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</si>
  <si>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</si>
  <si>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</si>
  <si>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</si>
  <si>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</si>
  <si>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</si>
  <si>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</si>
  <si>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</si>
  <si>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</si>
  <si>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</si>
  <si>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</si>
  <si>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</si>
  <si>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</si>
  <si>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</si>
  <si>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</si>
  <si>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</si>
  <si>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</si>
  <si>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</si>
  <si>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</si>
  <si>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</si>
  <si>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</si>
  <si>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</si>
  <si>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</si>
  <si>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</si>
  <si>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</si>
  <si>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</si>
  <si>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</si>
  <si>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</si>
  <si>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</si>
  <si>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</si>
  <si>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</si>
  <si>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</si>
  <si>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</si>
  <si>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</si>
  <si>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</si>
  <si>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</si>
  <si>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</si>
  <si>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</si>
  <si>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</si>
  <si>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</si>
  <si>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</si>
  <si>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</si>
  <si>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</si>
  <si>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</si>
  <si>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</si>
  <si>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</si>
  <si>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</si>
  <si>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</si>
  <si>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</si>
  <si>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</si>
  <si>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</si>
  <si>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</si>
  <si>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</si>
  <si>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</si>
  <si>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</si>
  <si>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</si>
  <si>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</si>
  <si>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</si>
  <si>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</si>
  <si>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</si>
  <si>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</si>
  <si>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</si>
  <si>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</si>
  <si>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</si>
  <si>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</si>
  <si>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</si>
  <si>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</si>
  <si>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</si>
  <si>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</si>
  <si>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</si>
  <si>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</si>
  <si>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</si>
  <si>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</si>
  <si>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</si>
  <si>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</si>
  <si>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</si>
  <si>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</si>
  <si>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</si>
  <si>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</si>
  <si>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</si>
  <si>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</si>
  <si>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</si>
  <si>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</si>
  <si>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</si>
  <si>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</si>
  <si>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</si>
  <si>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</si>
  <si>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</si>
  <si>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</si>
  <si>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</si>
  <si>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</si>
  <si>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</si>
  <si>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</si>
  <si>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</si>
  <si>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</si>
  <si>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</si>
  <si>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</si>
  <si>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</si>
  <si>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</si>
  <si>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</si>
  <si>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</si>
  <si>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</si>
  <si>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</si>
  <si>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</si>
  <si>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</si>
  <si>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</si>
  <si>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</si>
  <si>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</si>
  <si>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</si>
  <si>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</si>
  <si>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</si>
  <si>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</si>
  <si>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</si>
  <si>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</si>
  <si>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</si>
  <si>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</si>
  <si>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</si>
  <si>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</si>
  <si>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</si>
  <si>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</si>
  <si>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</si>
  <si>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</si>
  <si>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</si>
  <si>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</si>
  <si>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</si>
  <si>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</si>
  <si>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</si>
  <si>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</si>
  <si>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</si>
  <si>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</si>
  <si>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</si>
  <si>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</si>
  <si>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</si>
  <si>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</si>
  <si>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</si>
  <si>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</si>
  <si>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</si>
  <si>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</si>
  <si>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</si>
  <si>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</si>
  <si>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</si>
  <si>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</si>
  <si>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</si>
  <si>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</si>
  <si>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</si>
  <si>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</si>
  <si>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</si>
  <si>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</si>
  <si>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</si>
  <si>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</si>
  <si>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</si>
  <si>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</si>
  <si>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</si>
  <si>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</si>
  <si>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</si>
  <si>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</si>
  <si>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</si>
  <si>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</si>
  <si>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</si>
  <si>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</si>
  <si>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</si>
  <si>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</si>
  <si>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</si>
  <si>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</si>
  <si>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</si>
  <si>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</si>
  <si>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</si>
  <si>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</si>
  <si>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</si>
  <si>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</si>
  <si>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</si>
  <si>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</si>
  <si>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</si>
  <si>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</si>
  <si>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</si>
  <si>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</si>
  <si>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</si>
  <si>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</si>
  <si>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</si>
  <si>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</si>
  <si>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</si>
  <si>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</si>
  <si>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</si>
  <si>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</si>
  <si>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</si>
  <si>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</si>
  <si>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</si>
  <si>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</si>
  <si>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</si>
  <si>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</si>
  <si>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</si>
  <si>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</si>
  <si>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</si>
  <si>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</si>
  <si>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</si>
  <si>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</si>
  <si>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</si>
  <si>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</si>
  <si>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</si>
  <si>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</si>
  <si>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</si>
  <si>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</si>
  <si>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</si>
  <si>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</si>
  <si>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</si>
  <si>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</si>
  <si>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</si>
  <si>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</si>
  <si>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</si>
  <si>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</si>
  <si>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</si>
  <si>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</si>
  <si>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</si>
  <si>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</si>
  <si>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</si>
  <si>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</si>
  <si>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</si>
  <si>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</si>
  <si>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</si>
  <si>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</si>
  <si>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</si>
  <si>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</si>
  <si>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</si>
  <si>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</si>
  <si>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</si>
  <si>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</si>
  <si>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</si>
  <si>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</si>
  <si>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</si>
  <si>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</si>
  <si>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</si>
  <si>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</si>
  <si>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</si>
  <si>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</si>
  <si>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</si>
  <si>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</si>
  <si>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</si>
  <si>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</si>
  <si>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</si>
  <si>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</si>
  <si>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</si>
  <si>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</si>
  <si>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</si>
  <si>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</si>
  <si>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</si>
  <si>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</si>
  <si>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</si>
  <si>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</si>
  <si>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</si>
  <si>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</si>
  <si>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</si>
  <si>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</si>
  <si>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</si>
  <si>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</si>
  <si>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</si>
  <si>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</si>
  <si>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</si>
  <si>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</si>
  <si>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</si>
  <si>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</si>
  <si>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</si>
  <si>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</si>
  <si>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</si>
  <si>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</si>
  <si>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</si>
  <si>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</si>
  <si>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</si>
  <si>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</si>
  <si>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</si>
  <si>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</si>
  <si>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</si>
  <si>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</si>
  <si>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</si>
  <si>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</si>
  <si>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</si>
  <si>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</si>
  <si>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</si>
  <si>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</si>
  <si>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</si>
  <si>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</si>
  <si>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</si>
  <si>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</si>
  <si>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</si>
  <si>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</si>
  <si>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</si>
  <si>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</si>
  <si>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</si>
  <si>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</si>
  <si>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</si>
  <si>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</si>
  <si>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</si>
  <si>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</si>
  <si>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</si>
  <si>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</si>
  <si>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</si>
  <si>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</si>
  <si>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</si>
  <si>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</si>
  <si>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</si>
  <si>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</si>
  <si>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</si>
  <si>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</si>
  <si>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</si>
  <si>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</si>
  <si>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</si>
  <si>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</si>
  <si>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</si>
  <si>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</si>
  <si>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</si>
  <si>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</si>
  <si>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</si>
  <si>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</si>
  <si>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</si>
  <si>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</si>
  <si>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</si>
  <si>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</si>
  <si>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</si>
  <si>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</si>
  <si>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</si>
  <si>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</si>
  <si>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</si>
  <si>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</si>
  <si>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</si>
  <si>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</si>
  <si>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</si>
  <si>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</si>
  <si>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</si>
  <si>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</si>
  <si>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</si>
  <si>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</si>
  <si>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</si>
  <si>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</si>
  <si>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</si>
  <si>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</si>
  <si>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</si>
  <si>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</si>
  <si>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</si>
  <si>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</si>
  <si>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</si>
  <si>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</si>
  <si>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</si>
  <si>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</si>
  <si>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</si>
  <si>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</si>
  <si>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</si>
  <si>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</si>
  <si>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</si>
  <si>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</si>
  <si>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</si>
  <si>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</si>
  <si>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</si>
  <si>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</si>
  <si>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</si>
  <si>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</si>
  <si>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</si>
  <si>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</si>
  <si>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</si>
  <si>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</si>
  <si>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</si>
  <si>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</si>
  <si>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</si>
  <si>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</si>
  <si>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</si>
  <si>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</si>
  <si>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</si>
  <si>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</si>
  <si>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</si>
  <si>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</si>
  <si>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</si>
  <si>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</si>
  <si>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</si>
  <si>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</si>
  <si>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</si>
  <si>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</si>
  <si>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</si>
  <si>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</si>
  <si>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</si>
  <si>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</si>
  <si>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</si>
  <si>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</si>
  <si>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</si>
  <si>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</si>
  <si>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</si>
  <si>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</si>
  <si>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</si>
  <si>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</si>
  <si>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</si>
  <si>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</si>
  <si>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</si>
  <si>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</si>
  <si>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</si>
  <si>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</si>
  <si>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</si>
  <si>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</si>
  <si>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</si>
  <si>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</si>
  <si>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</si>
  <si>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</si>
  <si>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</si>
  <si>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</si>
  <si>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</si>
  <si>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</si>
  <si>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</si>
  <si>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</si>
  <si>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</si>
  <si>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</si>
  <si>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</si>
  <si>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</si>
  <si>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</si>
  <si>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</si>
  <si>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</si>
  <si>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</si>
  <si>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</si>
  <si>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</si>
  <si>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</si>
  <si>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</si>
  <si>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</si>
  <si>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</si>
  <si>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</si>
  <si>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</si>
  <si>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</si>
  <si>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</si>
  <si>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</si>
  <si>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</si>
  <si>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</si>
  <si>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</si>
  <si>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</si>
  <si>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</si>
  <si>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</si>
  <si>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</si>
  <si>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</si>
  <si>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</si>
  <si>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</si>
  <si>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</si>
  <si>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</si>
  <si>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</si>
  <si>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</si>
  <si>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</si>
  <si>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</si>
  <si>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</si>
  <si>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</si>
  <si>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</si>
  <si>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</si>
  <si>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</si>
  <si>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</si>
  <si>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</si>
  <si>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</si>
  <si>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</si>
  <si>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</si>
  <si>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</si>
  <si>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</si>
  <si>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</si>
  <si>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</si>
  <si>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</si>
  <si>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</si>
  <si>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</si>
  <si>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</si>
  <si>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</si>
  <si>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</si>
  <si>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</si>
  <si>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</si>
  <si>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</si>
  <si>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</si>
  <si>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</si>
  <si>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</si>
  <si>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</si>
  <si>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</si>
  <si>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</si>
  <si>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</si>
  <si>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</si>
  <si>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</si>
  <si>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</si>
  <si>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</si>
  <si>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</si>
  <si>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</si>
  <si>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</si>
  <si>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</si>
  <si>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</si>
  <si>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</si>
  <si>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</si>
  <si>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</si>
  <si>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</si>
  <si>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</si>
  <si>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</si>
  <si>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</si>
  <si>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</si>
  <si>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</si>
  <si>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</si>
  <si>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</si>
  <si>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</si>
  <si>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</si>
  <si>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</si>
  <si>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</si>
  <si>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</si>
  <si>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</si>
  <si>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</si>
  <si>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</si>
  <si>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</si>
  <si>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</si>
  <si>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</si>
  <si>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</si>
  <si>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</si>
  <si>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</si>
  <si>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</si>
  <si>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</si>
  <si>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</si>
  <si>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</si>
  <si>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</si>
  <si>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</si>
  <si>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</si>
  <si>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</si>
  <si>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</si>
  <si>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</si>
  <si>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</si>
  <si>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</si>
  <si>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</si>
  <si>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</si>
  <si>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</si>
  <si>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</si>
  <si>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</si>
  <si>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</si>
  <si>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</si>
  <si>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</si>
  <si>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</si>
  <si>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</si>
  <si>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</si>
  <si>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</si>
  <si>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</si>
  <si>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</si>
  <si>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</si>
  <si>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</si>
  <si>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</si>
  <si>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</si>
  <si>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</si>
  <si>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</si>
  <si>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</si>
  <si>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</si>
  <si>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</si>
  <si>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</si>
  <si>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</si>
  <si>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</si>
  <si>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</si>
  <si>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</si>
  <si>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</si>
  <si>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</si>
  <si>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</si>
  <si>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</si>
  <si>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</si>
  <si>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</si>
  <si>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</si>
  <si>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</si>
  <si>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</si>
  <si>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</si>
  <si>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</si>
  <si>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</si>
  <si>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</si>
  <si>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</si>
  <si>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</si>
  <si>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</si>
  <si>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</si>
  <si>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</si>
  <si>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</si>
  <si>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</si>
  <si>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</si>
  <si>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</si>
  <si>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</si>
  <si>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</si>
  <si>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</si>
  <si>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</si>
  <si>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</si>
  <si>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</si>
  <si>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</si>
  <si>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</si>
  <si>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</si>
  <si>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</si>
  <si>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</si>
  <si>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</si>
  <si>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</si>
  <si>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</si>
  <si>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</si>
  <si>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</si>
  <si>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</si>
  <si>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</si>
  <si>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</si>
  <si>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</si>
  <si>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</si>
  <si>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</si>
  <si>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</si>
  <si>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</si>
  <si>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</si>
  <si>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</si>
  <si>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</si>
  <si>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</si>
  <si>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</si>
  <si>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</si>
  <si>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</si>
  <si>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</si>
  <si>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</si>
  <si>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</si>
  <si>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</si>
  <si>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</si>
  <si>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</si>
  <si>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</si>
  <si>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</si>
  <si>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</si>
  <si>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</si>
  <si>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</si>
  <si>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</si>
  <si>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</si>
  <si>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</si>
  <si>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</si>
  <si>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</si>
  <si>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</si>
  <si>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</si>
  <si>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</si>
  <si>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</si>
  <si>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</si>
  <si>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</si>
  <si>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</si>
  <si>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</si>
  <si>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</si>
  <si>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</si>
  <si>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</si>
  <si>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</si>
  <si>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</si>
  <si>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</si>
  <si>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</si>
  <si>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</si>
  <si>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</si>
  <si>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</si>
  <si>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</si>
  <si>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</si>
  <si>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</si>
  <si>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</si>
  <si>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</si>
  <si>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</si>
  <si>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</si>
  <si>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</si>
  <si>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</si>
  <si>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</si>
  <si>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</si>
  <si>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</si>
  <si>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</si>
  <si>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</si>
  <si>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</si>
  <si>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</si>
  <si>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</si>
  <si>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</si>
  <si>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</si>
  <si>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</si>
  <si>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</si>
  <si>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</si>
  <si>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</si>
  <si>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</si>
  <si>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</si>
  <si>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</si>
  <si>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</si>
  <si>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</si>
  <si>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</si>
  <si>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</si>
  <si>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</si>
  <si>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</si>
  <si>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</si>
  <si>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</si>
  <si>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</si>
  <si>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</si>
  <si>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</si>
  <si>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</si>
  <si>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</si>
  <si>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</si>
  <si>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</si>
  <si>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</si>
  <si>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</si>
  <si>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</si>
  <si>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</si>
  <si>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</si>
  <si>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</si>
  <si>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</si>
  <si>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</si>
  <si>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</si>
  <si>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</si>
  <si>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</si>
  <si>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</si>
  <si>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</si>
  <si>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</si>
  <si>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</si>
  <si>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</si>
  <si>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</si>
  <si>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</si>
  <si>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</si>
  <si>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</si>
  <si>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</si>
  <si>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</si>
  <si>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</si>
  <si>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</si>
  <si>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</si>
  <si>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</si>
  <si>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</si>
  <si>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</si>
  <si>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</si>
  <si>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</si>
  <si>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</si>
  <si>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</si>
  <si>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</si>
  <si>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</si>
  <si>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</si>
  <si>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</si>
  <si>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</si>
  <si>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</si>
  <si>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</si>
  <si>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</si>
  <si>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</si>
  <si>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</si>
  <si>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</si>
  <si>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</si>
  <si>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</si>
  <si>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</si>
  <si>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</si>
  <si>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</si>
  <si>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</si>
  <si>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</si>
  <si>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</si>
  <si>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</si>
  <si>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</si>
  <si>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</si>
  <si>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</si>
  <si>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</si>
  <si>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</si>
  <si>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</si>
  <si>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</si>
  <si>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</si>
  <si>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</si>
  <si>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</si>
  <si>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</si>
  <si>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</si>
  <si>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</si>
  <si>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</si>
  <si>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</si>
  <si>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</si>
  <si>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</si>
  <si>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</si>
  <si>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</si>
  <si>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</si>
  <si>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</si>
  <si>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</si>
  <si>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</si>
  <si>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</si>
  <si>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</si>
  <si>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</si>
  <si>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</si>
  <si>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</si>
  <si>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</si>
  <si>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</si>
  <si>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</si>
  <si>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</si>
  <si>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</si>
  <si>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</si>
  <si>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</si>
  <si>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</si>
  <si>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</si>
  <si>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</si>
  <si>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</si>
  <si>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</si>
  <si>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</si>
  <si>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</si>
  <si>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</si>
  <si>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</si>
  <si>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</si>
  <si>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</si>
  <si>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</si>
  <si>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</si>
  <si>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</si>
  <si>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</si>
  <si>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</si>
  <si>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</si>
  <si>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</si>
  <si>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</si>
  <si>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</si>
  <si>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</si>
  <si>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</si>
  <si>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</si>
  <si>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</si>
  <si>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</si>
  <si>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</si>
  <si>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</si>
  <si>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</si>
  <si>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</si>
  <si>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</si>
  <si>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</si>
  <si>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</si>
  <si>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</si>
  <si>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</si>
  <si>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</si>
  <si>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</si>
  <si>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</si>
  <si>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</si>
  <si>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</si>
  <si>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</si>
  <si>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</si>
  <si>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</si>
  <si>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</si>
  <si>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</si>
  <si>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</si>
  <si>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</si>
  <si>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</si>
  <si>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</si>
  <si>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</si>
  <si>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</si>
  <si>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</si>
  <si>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</si>
  <si>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</si>
  <si>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</si>
  <si>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</si>
  <si>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</si>
  <si>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</si>
  <si>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</si>
  <si>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</si>
  <si>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</si>
  <si>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</si>
  <si>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</si>
  <si>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</si>
  <si>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</si>
  <si>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</si>
  <si>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</si>
  <si>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</si>
  <si>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</si>
  <si>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</si>
  <si>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</si>
  <si>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</si>
  <si>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</si>
  <si>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</si>
  <si>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</si>
  <si>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</si>
  <si>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</si>
  <si>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</si>
  <si>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</si>
  <si>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</si>
  <si>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</si>
  <si>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</si>
  <si>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</si>
  <si>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</si>
  <si>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</si>
  <si>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</si>
  <si>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</si>
  <si>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</si>
  <si>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</si>
  <si>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</si>
  <si>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</si>
  <si>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</si>
  <si>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</si>
  <si>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</si>
  <si>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</si>
  <si>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</si>
  <si>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</si>
  <si>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</si>
  <si>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</si>
  <si>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</si>
  <si>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</si>
  <si>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</si>
  <si>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</si>
  <si>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</si>
  <si>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</si>
  <si>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</si>
  <si>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</si>
  <si>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</si>
  <si>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</si>
  <si>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</si>
  <si>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</si>
  <si>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</si>
  <si>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</si>
  <si>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</si>
  <si>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</si>
  <si>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</si>
  <si>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</si>
  <si>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</si>
  <si>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</si>
  <si>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</si>
  <si>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</si>
  <si>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</si>
  <si>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</si>
  <si>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</si>
  <si>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</si>
  <si>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</si>
  <si>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</si>
  <si>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</si>
  <si>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</si>
  <si>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</si>
  <si>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</si>
  <si>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</si>
  <si>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</si>
  <si>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</si>
  <si>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</si>
  <si>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</si>
  <si>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</si>
  <si>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</si>
  <si>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</si>
  <si>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</si>
  <si>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</si>
  <si>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</si>
  <si>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</si>
  <si>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</si>
  <si>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</si>
  <si>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</si>
  <si>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</si>
  <si>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</si>
  <si>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</si>
  <si>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</si>
  <si>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</si>
  <si>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</si>
  <si>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</si>
  <si>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</si>
  <si>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</si>
  <si>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</si>
  <si>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</si>
  <si>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</si>
  <si>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</si>
  <si>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</si>
  <si>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</si>
  <si>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</si>
  <si>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</si>
  <si>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</si>
  <si>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</si>
  <si>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</si>
  <si>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</si>
  <si>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</si>
  <si>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</si>
  <si>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</si>
  <si>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</si>
  <si>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</si>
  <si>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</si>
  <si>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</si>
  <si>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</si>
  <si>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</si>
  <si>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</si>
  <si>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</si>
  <si>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</si>
  <si>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</si>
  <si>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</si>
  <si>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</si>
  <si>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</si>
  <si>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</si>
  <si>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</si>
  <si>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</si>
  <si>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</si>
  <si>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</si>
  <si>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</si>
  <si>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</si>
  <si>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</si>
  <si>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</si>
  <si>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</si>
  <si>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</si>
  <si>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</si>
  <si>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</si>
  <si>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</si>
  <si>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</si>
  <si>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</si>
  <si>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</si>
  <si>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</si>
  <si>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</si>
  <si>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</si>
  <si>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</si>
  <si>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</si>
  <si>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</si>
  <si>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</si>
  <si>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</si>
  <si>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</si>
  <si>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</si>
  <si>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</si>
  <si>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</si>
  <si>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</si>
  <si>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</si>
  <si>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</si>
  <si>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</si>
  <si>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</si>
  <si>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</si>
  <si>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</si>
  <si>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</si>
  <si>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</si>
  <si>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</si>
  <si>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</si>
  <si>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</si>
  <si>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</si>
  <si>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</si>
  <si>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</si>
  <si>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</si>
  <si>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</si>
  <si>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</si>
  <si>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</si>
  <si>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</si>
  <si>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</si>
  <si>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</si>
  <si>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</si>
  <si>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</si>
  <si>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</si>
  <si>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</si>
  <si>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</si>
  <si>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</si>
  <si>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</si>
  <si>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</si>
  <si>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</si>
  <si>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</si>
  <si>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</si>
  <si>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</si>
  <si>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</si>
  <si>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</si>
  <si>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</si>
  <si>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</si>
  <si>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</si>
  <si>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</si>
  <si>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</si>
  <si>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</si>
  <si>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</si>
  <si>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</si>
  <si>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</si>
  <si>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</si>
  <si>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</si>
  <si>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</si>
  <si>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</si>
  <si>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</si>
  <si>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</si>
  <si>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</si>
  <si>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</si>
  <si>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</si>
  <si>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</si>
  <si>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</si>
  <si>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</si>
  <si>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</si>
  <si>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</si>
  <si>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</si>
  <si>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</si>
  <si>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</si>
  <si>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</si>
  <si>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</si>
  <si>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</si>
  <si>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</si>
  <si>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</si>
  <si>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</si>
  <si>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</si>
  <si>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</si>
  <si>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</si>
  <si>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</si>
  <si>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</si>
  <si>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</si>
  <si>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</si>
  <si>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</si>
  <si>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</si>
  <si>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</si>
  <si>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</si>
  <si>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</si>
  <si>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</si>
  <si>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</si>
  <si>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</si>
  <si>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</si>
  <si>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</si>
  <si>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</si>
  <si>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</si>
  <si>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</si>
  <si>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</si>
  <si>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</si>
  <si>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</si>
  <si>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</si>
  <si>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</si>
  <si>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</si>
  <si>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</si>
  <si>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</si>
  <si>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</si>
  <si>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</si>
  <si>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</si>
  <si>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</si>
  <si>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</si>
  <si>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</si>
  <si>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</si>
  <si>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</si>
  <si>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</si>
  <si>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</si>
  <si>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</si>
  <si>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</si>
  <si>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</si>
  <si>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</si>
  <si>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</si>
  <si>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</si>
  <si>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</si>
  <si>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</si>
  <si>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</si>
  <si>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</si>
  <si>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</si>
  <si>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</si>
  <si>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</si>
  <si>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</si>
  <si>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</si>
  <si>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</si>
  <si>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</si>
  <si>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</si>
  <si>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</si>
  <si>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</si>
  <si>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</si>
  <si>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</si>
  <si>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</si>
  <si>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</si>
  <si>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</si>
  <si>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</si>
  <si>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</si>
  <si>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</si>
  <si>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</si>
  <si>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</si>
  <si>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</si>
  <si>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</si>
  <si>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</si>
  <si>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</si>
  <si>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</si>
  <si>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</si>
  <si>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</si>
  <si>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</si>
  <si>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</si>
  <si>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</si>
  <si>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</si>
  <si>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</si>
  <si>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</si>
  <si>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</si>
  <si>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</si>
  <si>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</si>
  <si>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</si>
  <si>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</si>
  <si>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</si>
  <si>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</si>
  <si>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</si>
  <si>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</si>
  <si>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</si>
  <si>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</si>
  <si>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</si>
  <si>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</si>
  <si>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</si>
  <si>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</si>
  <si>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</si>
  <si>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</si>
  <si>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</si>
  <si>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</si>
  <si>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</si>
  <si>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</si>
  <si>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</si>
  <si>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</si>
  <si>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</si>
  <si>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</si>
  <si>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</si>
  <si>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</si>
  <si>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</si>
  <si>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</si>
  <si>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</si>
  <si>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</si>
  <si>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</si>
  <si>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</si>
  <si>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</si>
  <si>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</si>
  <si>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</si>
  <si>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</si>
  <si>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</si>
  <si>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</si>
  <si>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</si>
  <si>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</si>
  <si>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</si>
  <si>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</si>
  <si>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</si>
  <si>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</si>
  <si>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</si>
  <si>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</si>
  <si>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</si>
  <si>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</si>
  <si>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</si>
  <si>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</si>
  <si>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</si>
  <si>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</si>
  <si>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</si>
  <si>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</si>
  <si>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</si>
  <si>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</si>
  <si>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</si>
  <si>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</si>
  <si>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</si>
  <si>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</si>
  <si>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</si>
  <si>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</si>
  <si>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</si>
  <si>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</si>
  <si>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</si>
  <si>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</si>
  <si>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</si>
  <si>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</si>
  <si>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</si>
  <si>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</si>
  <si>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</si>
  <si>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</si>
  <si>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</si>
  <si>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</si>
  <si>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</si>
  <si>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</si>
  <si>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</si>
  <si>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</si>
  <si>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</si>
  <si>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</si>
  <si>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</si>
  <si>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</si>
  <si>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</si>
  <si>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</si>
  <si>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</si>
  <si>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</si>
  <si>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</si>
  <si>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</si>
  <si>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</si>
  <si>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</si>
  <si>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</si>
  <si>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</si>
  <si>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</si>
  <si>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</si>
  <si>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</si>
  <si>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</si>
  <si>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</si>
  <si>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</si>
  <si>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</si>
  <si>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</si>
  <si>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</si>
  <si>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</si>
  <si>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</si>
  <si>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</si>
  <si>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</si>
  <si>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</si>
  <si>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</si>
  <si>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</si>
  <si>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</si>
  <si>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</si>
  <si>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</si>
  <si>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</si>
  <si>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</si>
  <si>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</si>
  <si>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</si>
  <si>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</si>
  <si>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</si>
  <si>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</si>
  <si>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</si>
  <si>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</si>
  <si>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</si>
  <si>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</si>
  <si>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</si>
  <si>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</si>
  <si>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</si>
  <si>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</si>
  <si>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</si>
  <si>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</si>
  <si>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</si>
  <si>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</si>
  <si>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</si>
  <si>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</si>
  <si>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</si>
  <si>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</si>
  <si>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</si>
  <si>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</si>
  <si>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</si>
  <si>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</si>
  <si>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</si>
  <si>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</si>
  <si>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</si>
  <si>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</si>
  <si>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</si>
  <si>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</si>
  <si>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</si>
  <si>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</si>
  <si>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</si>
  <si>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</si>
  <si>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</si>
  <si>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</si>
  <si>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</si>
  <si>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</si>
  <si>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</si>
  <si>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</si>
  <si>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</si>
  <si>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</si>
  <si>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</si>
  <si>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</si>
  <si>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</si>
  <si>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</si>
  <si>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</si>
  <si>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</si>
  <si>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</si>
  <si>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</si>
  <si>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</si>
  <si>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</si>
  <si>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</si>
  <si>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</si>
  <si>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</si>
  <si>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</si>
  <si>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</si>
  <si>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</si>
  <si>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</si>
  <si>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</si>
  <si>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</si>
  <si>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</si>
  <si>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</si>
  <si>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</si>
  <si>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</si>
  <si>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</si>
  <si>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</si>
  <si>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</si>
  <si>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</si>
  <si>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</si>
  <si>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</si>
  <si>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</si>
  <si>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</si>
  <si>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</si>
  <si>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</si>
  <si>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</si>
  <si>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</si>
  <si>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</si>
  <si>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</si>
  <si>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</si>
  <si>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</si>
  <si>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</si>
  <si>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</si>
  <si>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</si>
  <si>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</si>
  <si>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</si>
  <si>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</si>
  <si>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</si>
  <si>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</si>
  <si>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</si>
  <si>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</si>
  <si>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</si>
  <si>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</si>
  <si>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</si>
  <si>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</si>
  <si>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</si>
  <si>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</si>
  <si>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</si>
  <si>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</si>
  <si>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</si>
  <si>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</si>
  <si>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</si>
  <si>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</si>
  <si>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</si>
  <si>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</si>
  <si>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</si>
  <si>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</si>
  <si>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</si>
  <si>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</si>
  <si>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</si>
  <si>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</si>
  <si>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</si>
  <si>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</si>
  <si>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</si>
  <si>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</si>
  <si>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</si>
  <si>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</si>
  <si>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</si>
  <si>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</si>
  <si>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</si>
  <si>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</si>
  <si>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</si>
  <si>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</si>
  <si>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</si>
  <si>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</si>
  <si>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</si>
  <si>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</si>
  <si>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</si>
  <si>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</si>
  <si>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</si>
  <si>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</si>
  <si>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</si>
  <si>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</si>
  <si>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</si>
  <si>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</si>
  <si>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</si>
  <si>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</si>
  <si>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</si>
  <si>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</si>
  <si>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</si>
  <si>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</si>
  <si>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</si>
  <si>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</si>
  <si>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</si>
  <si>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</si>
  <si>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</si>
  <si>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</si>
  <si>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</si>
  <si>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</si>
  <si>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</si>
  <si>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</si>
  <si>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</si>
  <si>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</si>
  <si>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</si>
  <si>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</si>
  <si>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</si>
  <si>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</si>
  <si>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</si>
  <si>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</si>
  <si>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</si>
  <si>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</si>
  <si>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</si>
  <si>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</si>
  <si>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</si>
  <si>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</si>
  <si>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</si>
  <si>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</si>
  <si>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</si>
  <si>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</si>
  <si>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</si>
  <si>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</si>
  <si>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</si>
  <si>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</si>
  <si>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</si>
  <si>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</si>
  <si>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</si>
  <si>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</si>
  <si>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</si>
  <si>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</si>
  <si>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</si>
  <si>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</si>
  <si>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</si>
  <si>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</si>
  <si>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</si>
  <si>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</si>
  <si>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</si>
  <si>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</si>
  <si>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</si>
  <si>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</si>
  <si>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</si>
  <si>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</si>
  <si>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</si>
  <si>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</si>
  <si>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</si>
  <si>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</si>
  <si>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</si>
  <si>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</si>
  <si>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</si>
  <si>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</si>
  <si>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</si>
  <si>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</si>
  <si>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</si>
  <si>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</si>
  <si>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</si>
  <si>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</si>
  <si>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</si>
  <si>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</si>
  <si>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</si>
  <si>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</si>
  <si>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</si>
  <si>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</si>
  <si>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</si>
  <si>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</si>
  <si>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</si>
  <si>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</si>
  <si>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</si>
  <si>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</si>
  <si>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</si>
  <si>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</si>
  <si>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</si>
  <si>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</si>
  <si>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</si>
  <si>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</si>
  <si>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</si>
  <si>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</si>
  <si>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</si>
  <si>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</si>
  <si>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</si>
  <si>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</si>
  <si>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</si>
  <si>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</si>
  <si>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</si>
  <si>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</si>
  <si>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</si>
  <si>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</si>
  <si>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</si>
  <si>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</si>
  <si>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</si>
  <si>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</si>
  <si>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</si>
  <si>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</si>
  <si>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</si>
  <si>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</si>
  <si>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</si>
  <si>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</si>
  <si>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</si>
  <si>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</si>
  <si>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</si>
  <si>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</si>
  <si>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</si>
  <si>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</si>
  <si>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</si>
  <si>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</si>
  <si>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</si>
  <si>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</si>
  <si>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</si>
  <si>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</si>
  <si>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</si>
  <si>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</si>
  <si>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</si>
  <si>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</si>
  <si>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</si>
  <si>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</si>
  <si>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</si>
  <si>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</si>
  <si>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</si>
  <si>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</si>
  <si>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</si>
  <si>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</si>
  <si>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</si>
  <si>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</si>
  <si>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</si>
  <si>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</si>
  <si>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</si>
  <si>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</si>
  <si>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</si>
  <si>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</si>
  <si>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</si>
  <si>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</si>
  <si>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</si>
  <si>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</si>
  <si>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</si>
  <si>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</si>
  <si>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</si>
  <si>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</si>
  <si>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</si>
  <si>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</si>
  <si>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</si>
  <si>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</si>
  <si>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</si>
  <si>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</si>
  <si>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</si>
  <si>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</si>
  <si>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</si>
  <si>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</si>
  <si>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</si>
  <si>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</si>
  <si>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</si>
  <si>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</si>
  <si>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</si>
  <si>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</si>
  <si>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</si>
  <si>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</si>
  <si>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</si>
  <si>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</si>
  <si>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</si>
  <si>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</si>
  <si>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</si>
  <si>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</si>
  <si>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</si>
  <si>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</si>
  <si>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</si>
  <si>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</si>
  <si>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</si>
  <si>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</si>
  <si>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</si>
  <si>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</si>
  <si>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</si>
  <si>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</si>
  <si>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</si>
  <si>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</si>
  <si>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</si>
  <si>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</si>
  <si>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</si>
  <si>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</si>
  <si>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</si>
  <si>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</si>
  <si>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</si>
  <si>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</si>
  <si>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</si>
  <si>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</si>
  <si>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</si>
  <si>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</si>
  <si>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</si>
  <si>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</si>
  <si>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</si>
  <si>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</si>
  <si>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</si>
  <si>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</si>
  <si>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</si>
  <si>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</si>
  <si>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</si>
  <si>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</si>
  <si>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</si>
  <si>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</si>
  <si>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</si>
  <si>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</si>
  <si>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</si>
  <si>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</si>
  <si>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</si>
  <si>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</si>
  <si>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</si>
  <si>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</si>
  <si>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</si>
  <si>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</si>
  <si>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</si>
  <si>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</si>
  <si>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</si>
  <si>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</si>
  <si>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</si>
  <si>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</si>
  <si>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</si>
  <si>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</si>
  <si>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</si>
  <si>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</si>
  <si>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</si>
  <si>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</si>
  <si>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</si>
  <si>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</si>
  <si>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</si>
  <si>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</si>
  <si>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</si>
  <si>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</si>
  <si>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</si>
  <si>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</si>
  <si>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</si>
  <si>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</si>
  <si>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</si>
  <si>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</si>
  <si>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</si>
  <si>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</si>
  <si>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</si>
  <si>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</si>
  <si>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</si>
  <si>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</si>
  <si>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</si>
  <si>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</si>
  <si>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</si>
  <si>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</si>
  <si>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</si>
  <si>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</si>
  <si>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</si>
  <si>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</si>
  <si>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</si>
  <si>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</si>
  <si>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</si>
  <si>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</si>
  <si>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</si>
  <si>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</si>
  <si>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</si>
  <si>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</si>
  <si>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</si>
  <si>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</si>
  <si>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</si>
  <si>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</si>
  <si>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</si>
  <si>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</si>
  <si>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</si>
  <si>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</si>
  <si>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</si>
  <si>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</si>
  <si>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</si>
  <si>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</si>
  <si>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</si>
  <si>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</si>
  <si>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</si>
  <si>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</si>
  <si>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</si>
  <si>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</si>
  <si>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</si>
  <si>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</si>
  <si>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</si>
  <si>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</si>
  <si>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</si>
  <si>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</si>
  <si>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</si>
  <si>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</si>
  <si>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</si>
  <si>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</si>
  <si>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</si>
  <si>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</si>
  <si>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</si>
  <si>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</si>
  <si>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</si>
  <si>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</si>
  <si>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</si>
  <si>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</si>
  <si>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</si>
  <si>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</si>
  <si>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</si>
  <si>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</si>
  <si>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</si>
  <si>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</si>
  <si>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</si>
  <si>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</si>
  <si>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</si>
  <si>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</si>
  <si>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</si>
  <si>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</si>
  <si>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</si>
  <si>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</si>
  <si>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</si>
  <si>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</si>
  <si>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</si>
  <si>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</si>
  <si>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</si>
  <si>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</si>
  <si>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</si>
  <si>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</si>
  <si>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</si>
  <si>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</si>
  <si>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</si>
  <si>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</si>
  <si>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</si>
  <si>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</si>
  <si>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</si>
  <si>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</si>
  <si>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</si>
  <si>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</si>
  <si>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</si>
  <si>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</si>
  <si>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</si>
  <si>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</si>
  <si>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</si>
  <si>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</si>
  <si>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</si>
  <si>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</si>
  <si>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</si>
  <si>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</si>
  <si>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</si>
  <si>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</si>
  <si>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</si>
  <si>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</si>
  <si>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</si>
  <si>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</si>
  <si>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</si>
  <si>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</si>
  <si>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</si>
  <si>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</si>
  <si>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</si>
  <si>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</si>
  <si>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</si>
  <si>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</si>
  <si>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</si>
  <si>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</si>
  <si>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</si>
  <si>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</si>
  <si>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</si>
  <si>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</si>
  <si>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</si>
  <si>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</si>
  <si>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</si>
  <si>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</si>
  <si>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</si>
  <si>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</si>
  <si>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</si>
  <si>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</si>
  <si>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</si>
  <si>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</si>
  <si>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</si>
  <si>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</si>
  <si>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</si>
  <si>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</si>
  <si>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</si>
  <si>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</si>
  <si>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</si>
  <si>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</si>
  <si>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</si>
  <si>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</si>
  <si>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</si>
  <si>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</si>
  <si>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</si>
  <si>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</si>
  <si>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</si>
  <si>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</si>
  <si>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</si>
  <si>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</si>
  <si>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</si>
  <si>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</si>
  <si>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</si>
  <si>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</si>
  <si>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</si>
  <si>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</si>
  <si>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</si>
  <si>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</si>
  <si>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</si>
  <si>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</si>
  <si>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</si>
  <si>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</si>
  <si>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</si>
  <si>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</si>
  <si>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</si>
  <si>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</si>
  <si>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</si>
  <si>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</si>
  <si>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</si>
  <si>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</si>
  <si>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</si>
  <si>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</si>
  <si>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</si>
  <si>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</si>
  <si>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</si>
  <si>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</si>
  <si>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</si>
  <si>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</si>
  <si>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</si>
  <si>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</si>
  <si>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</si>
  <si>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</si>
  <si>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</si>
  <si>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</si>
  <si>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</si>
  <si>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</si>
  <si>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</si>
  <si>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</si>
  <si>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</si>
  <si>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</si>
  <si>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</si>
  <si>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</si>
  <si>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</si>
  <si>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</si>
  <si>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</si>
  <si>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</si>
  <si>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</si>
  <si>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</si>
  <si>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</si>
  <si>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</si>
  <si>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</si>
  <si>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</si>
  <si>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</si>
  <si>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</si>
  <si>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</si>
  <si>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</si>
  <si>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</si>
  <si>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</si>
  <si>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</si>
  <si>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</si>
  <si>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</si>
  <si>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</si>
  <si>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</si>
  <si>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</si>
  <si>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</si>
  <si>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</si>
  <si>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</si>
  <si>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</si>
  <si>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</si>
  <si>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</si>
  <si>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</si>
  <si>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</si>
  <si>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</si>
  <si>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</si>
  <si>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</si>
  <si>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</si>
  <si>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</si>
  <si>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</si>
  <si>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</si>
  <si>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</si>
  <si>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</si>
  <si>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</si>
  <si>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</si>
  <si>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</si>
  <si>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</si>
  <si>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</si>
  <si>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</si>
  <si>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</si>
  <si>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</si>
  <si>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</si>
  <si>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</si>
  <si>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</si>
  <si>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</si>
  <si>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</si>
  <si>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</si>
  <si>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</si>
  <si>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</si>
  <si>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</si>
  <si>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</si>
  <si>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</si>
  <si>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</si>
  <si>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</si>
  <si>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</si>
  <si>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</si>
  <si>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</si>
  <si>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</si>
  <si>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</si>
  <si>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</si>
  <si>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</si>
  <si>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</si>
  <si>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</si>
  <si>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</si>
  <si>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</si>
  <si>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</si>
  <si>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</si>
  <si>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</si>
  <si>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</si>
  <si>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</si>
  <si>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</si>
  <si>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</si>
  <si>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</si>
  <si>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</si>
  <si>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</si>
  <si>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</si>
  <si>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</si>
  <si>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</si>
  <si>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</si>
  <si>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</si>
  <si>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</si>
  <si>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</si>
  <si>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</si>
  <si>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</si>
  <si>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</si>
  <si>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</si>
  <si>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</si>
  <si>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</si>
  <si>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</si>
  <si>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</si>
  <si>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</si>
  <si>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</si>
  <si>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</si>
  <si>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</si>
  <si>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</si>
  <si>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</si>
  <si>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</si>
  <si>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</si>
  <si>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</si>
  <si>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</si>
  <si>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</si>
  <si>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</si>
  <si>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</si>
  <si>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</si>
  <si>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</si>
  <si>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</si>
  <si>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</si>
  <si>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</si>
  <si>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</si>
  <si>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</si>
  <si>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</si>
  <si>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</si>
  <si>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</si>
  <si>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</si>
  <si>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</si>
  <si>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</si>
  <si>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</si>
  <si>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</si>
  <si>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</si>
  <si>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</si>
  <si>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</si>
  <si>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</si>
  <si>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</si>
  <si>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</si>
  <si>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</si>
  <si>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</si>
  <si>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</si>
  <si>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</si>
  <si>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</si>
  <si>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</si>
  <si>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</si>
  <si>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</si>
  <si>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</si>
  <si>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</si>
  <si>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</si>
  <si>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</si>
  <si>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</si>
  <si>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</si>
  <si>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</si>
  <si>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</si>
  <si>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</si>
  <si>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</si>
  <si>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</si>
  <si>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</si>
  <si>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</si>
  <si>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</si>
  <si>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</si>
  <si>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</si>
  <si>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</si>
  <si>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</si>
  <si>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</si>
  <si>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</si>
  <si>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</si>
  <si>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</si>
  <si>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</si>
  <si>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</si>
  <si>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</si>
  <si>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</si>
  <si>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</si>
  <si>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</si>
  <si>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</si>
  <si>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</si>
  <si>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</si>
  <si>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</si>
  <si>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</si>
  <si>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</si>
  <si>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</si>
  <si>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</si>
  <si>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</si>
  <si>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</si>
  <si>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</si>
  <si>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</si>
  <si>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</si>
  <si>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</si>
  <si>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</si>
  <si>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</si>
  <si>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</si>
  <si>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</si>
  <si>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</si>
  <si>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</si>
  <si>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</si>
  <si>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</si>
  <si>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</si>
  <si>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</si>
  <si>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</si>
  <si>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</si>
  <si>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</si>
  <si>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</si>
  <si>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</si>
  <si>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</si>
  <si>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</si>
  <si>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</si>
  <si>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</si>
  <si>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</si>
  <si>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</si>
  <si>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</si>
  <si>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</si>
  <si>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</si>
  <si>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</si>
  <si>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</si>
  <si>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</si>
  <si>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</si>
  <si>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</si>
  <si>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</si>
  <si>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</si>
  <si>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</si>
  <si>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</si>
  <si>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</si>
  <si>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</si>
  <si>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</si>
  <si>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</si>
  <si>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</si>
  <si>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</si>
  <si>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</si>
  <si>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</si>
  <si>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</si>
  <si>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</si>
  <si>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</si>
  <si>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</si>
  <si>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</si>
  <si>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</si>
  <si>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</si>
  <si>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</si>
  <si>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</si>
  <si>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</si>
  <si>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</si>
  <si>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</si>
  <si>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</si>
  <si>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</si>
  <si>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</si>
  <si>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</si>
  <si>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</si>
  <si>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</si>
  <si>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</si>
  <si>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</si>
  <si>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</si>
  <si>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</si>
  <si>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</si>
  <si>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</si>
  <si>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</si>
  <si>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</si>
  <si>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</si>
  <si>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</si>
  <si>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</si>
  <si>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</si>
  <si>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</si>
  <si>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</si>
  <si>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</si>
  <si>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</si>
  <si>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</si>
  <si>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</si>
  <si>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</si>
  <si>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</si>
  <si>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</si>
  <si>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</si>
  <si>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</si>
  <si>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</si>
  <si>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</si>
  <si>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</si>
  <si>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</si>
  <si>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</si>
  <si>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</si>
  <si>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</si>
  <si>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</si>
  <si>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</si>
  <si>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</si>
  <si>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</si>
  <si>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</si>
  <si>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</si>
  <si>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</si>
  <si>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</si>
  <si>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</si>
  <si>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</si>
  <si>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</si>
  <si>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</si>
  <si>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</si>
  <si>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</si>
  <si>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</si>
  <si>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</si>
  <si>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</si>
  <si>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</si>
  <si>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</si>
  <si>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</si>
  <si>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</si>
  <si>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</si>
  <si>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</si>
  <si>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</si>
  <si>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</si>
  <si>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</si>
  <si>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</si>
  <si>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</si>
  <si>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</si>
  <si>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</si>
  <si>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</si>
  <si>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</si>
  <si>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</si>
  <si>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</si>
  <si>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</si>
  <si>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</si>
  <si>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</si>
  <si>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</si>
  <si>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</si>
  <si>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</si>
  <si>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</si>
  <si>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</si>
  <si>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</si>
  <si>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</si>
  <si>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</si>
  <si>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</si>
  <si>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</si>
  <si>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</si>
  <si>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</si>
  <si>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</si>
  <si>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</si>
  <si>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</si>
  <si>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</si>
  <si>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</si>
  <si>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</si>
  <si>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</si>
  <si>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</si>
  <si>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</si>
  <si>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</si>
  <si>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</si>
  <si>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</si>
  <si>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</si>
  <si>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</si>
  <si>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</si>
  <si>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</si>
  <si>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</si>
  <si>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</si>
  <si>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</si>
  <si>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</si>
  <si>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</si>
  <si>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</si>
  <si>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</si>
  <si>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</si>
  <si>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</si>
  <si>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</si>
  <si>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</si>
  <si>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</si>
  <si>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</si>
  <si>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</si>
  <si>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</si>
  <si>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</si>
  <si>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</si>
  <si>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</si>
  <si>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</si>
  <si>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</si>
  <si>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</si>
  <si>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</si>
  <si>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</si>
  <si>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</si>
  <si>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</si>
  <si>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</si>
  <si>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</si>
  <si>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</si>
  <si>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</si>
  <si>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</si>
  <si>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</si>
  <si>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</si>
  <si>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</si>
  <si>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</si>
  <si>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</si>
  <si>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</si>
  <si>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</si>
  <si>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</si>
  <si>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</si>
  <si>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</si>
  <si>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</si>
  <si>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</si>
  <si>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</si>
  <si>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</si>
  <si>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</si>
  <si>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</si>
  <si>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</si>
  <si>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</si>
  <si>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</si>
  <si>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</si>
  <si>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</si>
  <si>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</si>
  <si>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</si>
  <si>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</si>
  <si>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</si>
  <si>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</si>
  <si>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</si>
  <si>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</si>
  <si>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</si>
  <si>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</si>
  <si>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</si>
  <si>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</si>
  <si>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</si>
  <si>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</si>
  <si>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</si>
  <si>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</si>
  <si>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</si>
  <si>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</si>
  <si>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</si>
  <si>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</si>
  <si>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</si>
  <si>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</si>
  <si>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</si>
  <si>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</si>
  <si>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</si>
  <si>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</si>
  <si>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</si>
  <si>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</si>
  <si>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</si>
  <si>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</si>
  <si>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</si>
  <si>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</si>
  <si>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</si>
  <si>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</si>
  <si>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</si>
  <si>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</si>
  <si>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</si>
  <si>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</si>
  <si>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</si>
  <si>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</si>
  <si>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</si>
  <si>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</si>
  <si>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</si>
  <si>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</si>
  <si>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</si>
  <si>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</si>
  <si>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</si>
  <si>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</si>
  <si>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</si>
  <si>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</si>
  <si>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</si>
  <si>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</si>
  <si>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</si>
  <si>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</si>
  <si>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</si>
  <si>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</si>
  <si>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</si>
  <si>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</si>
  <si>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</si>
  <si>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</si>
  <si>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</si>
  <si>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</si>
  <si>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</si>
  <si>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</si>
  <si>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</si>
  <si>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</si>
  <si>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</si>
  <si>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</si>
  <si>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</si>
  <si>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</si>
  <si>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</si>
  <si>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</si>
  <si>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</si>
  <si>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</si>
  <si>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</si>
  <si>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</si>
  <si>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</si>
  <si>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</si>
  <si>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</si>
  <si>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</si>
  <si>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</si>
  <si>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</si>
  <si>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</si>
  <si>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</si>
  <si>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</si>
  <si>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</si>
  <si>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</si>
  <si>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</si>
  <si>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</si>
  <si>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</si>
  <si>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</si>
  <si>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</si>
  <si>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</si>
  <si>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</si>
  <si>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</si>
  <si>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</si>
  <si>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</si>
  <si>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</si>
  <si>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</si>
  <si>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</si>
  <si>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</si>
  <si>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</si>
  <si>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</si>
  <si>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</si>
  <si>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</si>
  <si>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</si>
  <si>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</si>
  <si>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</si>
  <si>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</si>
  <si>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</si>
  <si>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</si>
  <si>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</si>
  <si>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</si>
  <si>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</si>
  <si>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</si>
  <si>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</si>
  <si>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</si>
  <si>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</si>
  <si>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</si>
  <si>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</si>
  <si>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</si>
  <si>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</si>
  <si>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</si>
  <si>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</si>
  <si>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</si>
  <si>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</si>
  <si>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</si>
  <si>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</si>
  <si>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</si>
  <si>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</si>
  <si>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</si>
  <si>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</si>
  <si>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</si>
  <si>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</si>
  <si>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</si>
  <si>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</si>
  <si>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</si>
  <si>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</si>
  <si>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</si>
  <si>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</si>
  <si>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</si>
  <si>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</si>
  <si>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</si>
  <si>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</si>
  <si>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</si>
  <si>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</si>
  <si>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</si>
  <si>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</si>
  <si>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</si>
  <si>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</si>
  <si>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</si>
  <si>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</si>
  <si>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</si>
  <si>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</si>
  <si>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</si>
  <si>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</si>
  <si>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</si>
  <si>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</si>
  <si>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</si>
  <si>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</si>
  <si>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</si>
  <si>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</si>
  <si>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</si>
  <si>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</si>
  <si>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</si>
  <si>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</si>
  <si>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</si>
  <si>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</si>
  <si>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</si>
  <si>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</si>
  <si>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</si>
  <si>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</si>
  <si>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</si>
  <si>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</si>
  <si>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</si>
  <si>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</si>
  <si>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</si>
  <si>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</si>
  <si>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</si>
  <si>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</si>
  <si>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</si>
  <si>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</si>
  <si>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</si>
  <si>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</si>
  <si>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</si>
  <si>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</si>
  <si>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</si>
  <si>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</si>
  <si>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</si>
  <si>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</si>
  <si>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</si>
  <si>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</si>
  <si>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</si>
  <si>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</si>
  <si>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</si>
  <si>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</si>
  <si>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</si>
  <si>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</si>
  <si>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</si>
  <si>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</si>
  <si>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</si>
  <si>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</si>
  <si>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</si>
  <si>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</si>
  <si>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</si>
  <si>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</si>
  <si>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</si>
  <si>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</si>
  <si>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</si>
  <si>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</si>
  <si>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</si>
  <si>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</si>
  <si>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</si>
  <si>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</si>
  <si>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</si>
  <si>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</si>
  <si>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</si>
  <si>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</si>
  <si>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</si>
  <si>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</si>
  <si>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</si>
  <si>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</si>
  <si>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</si>
  <si>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</si>
  <si>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</si>
  <si>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</si>
  <si>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</si>
  <si>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</si>
  <si>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</si>
  <si>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</si>
  <si>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</si>
  <si>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</si>
  <si>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</si>
  <si>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</si>
  <si>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</si>
  <si>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</si>
  <si>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</si>
  <si>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</si>
  <si>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</si>
  <si>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</si>
  <si>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</si>
  <si>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</si>
  <si>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</si>
  <si>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</si>
  <si>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</si>
  <si>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</si>
  <si>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</si>
  <si>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</si>
  <si>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</si>
  <si>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</si>
  <si>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</si>
  <si>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</si>
  <si>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</si>
  <si>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</si>
  <si>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</si>
  <si>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</si>
  <si>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</si>
  <si>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</si>
  <si>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</si>
  <si>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</si>
  <si>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</si>
  <si>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</si>
  <si>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</si>
  <si>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</si>
  <si>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</si>
  <si>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</si>
  <si>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</si>
  <si>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</si>
  <si>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</si>
  <si>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</si>
  <si>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</si>
  <si>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</si>
  <si>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</si>
  <si>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</si>
  <si>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</si>
  <si>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</si>
  <si>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</si>
  <si>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</si>
  <si>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</si>
  <si>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</si>
  <si>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</si>
  <si>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</si>
  <si>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</si>
  <si>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</si>
  <si>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</si>
  <si>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</si>
  <si>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</si>
  <si>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</si>
  <si>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</si>
  <si>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</si>
  <si>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</si>
  <si>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</si>
  <si>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</si>
  <si>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</si>
  <si>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</si>
  <si>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</si>
  <si>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</si>
  <si>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</si>
  <si>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</si>
  <si>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</si>
  <si>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</si>
  <si>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</si>
  <si>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</si>
  <si>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</si>
  <si>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</si>
  <si>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</si>
  <si>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</si>
  <si>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</si>
  <si>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</si>
  <si>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</si>
  <si>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</si>
  <si>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</si>
  <si>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</si>
  <si>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</si>
  <si>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</si>
  <si>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</si>
  <si>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</si>
  <si>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</si>
  <si>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</si>
  <si>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</si>
  <si>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</si>
  <si>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</si>
  <si>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</si>
  <si>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</si>
  <si>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</si>
  <si>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</si>
  <si>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</si>
  <si>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</si>
  <si>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</si>
  <si>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</si>
  <si>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</si>
  <si>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</si>
  <si>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</si>
  <si>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</si>
  <si>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</si>
  <si>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</si>
  <si>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</si>
  <si>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</si>
  <si>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</si>
  <si>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</si>
  <si>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</si>
  <si>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</si>
  <si>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</si>
  <si>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</si>
  <si>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</si>
  <si>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</si>
  <si>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</si>
  <si>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</si>
  <si>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</si>
  <si>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</si>
  <si>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</si>
  <si>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</si>
  <si>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</si>
  <si>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</si>
  <si>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</si>
  <si>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</si>
  <si>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</si>
  <si>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</si>
  <si>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</si>
  <si>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</si>
  <si>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</si>
  <si>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</si>
  <si>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</si>
  <si>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</si>
  <si>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</si>
  <si>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</si>
  <si>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</si>
  <si>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</si>
  <si>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</si>
  <si>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</si>
  <si>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</si>
  <si>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</si>
  <si>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</si>
  <si>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</si>
  <si>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</si>
  <si>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</si>
  <si>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</si>
  <si>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</si>
  <si>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</si>
  <si>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</si>
  <si>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</si>
  <si>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</si>
  <si>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</si>
  <si>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</si>
  <si>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</si>
  <si>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</si>
  <si>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</si>
  <si>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</si>
  <si>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</si>
  <si>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</si>
  <si>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</si>
  <si>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</si>
  <si>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</si>
  <si>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</si>
  <si>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</si>
  <si>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</si>
  <si>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</si>
  <si>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</si>
  <si>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</si>
  <si>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</si>
  <si>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</si>
  <si>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</si>
  <si>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</si>
  <si>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</si>
  <si>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</si>
  <si>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</si>
  <si>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</si>
  <si>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</si>
  <si>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</si>
  <si>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</si>
  <si>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</si>
  <si>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</si>
  <si>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</si>
  <si>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</si>
  <si>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</si>
  <si>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</si>
  <si>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</si>
  <si>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</si>
  <si>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</si>
  <si>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</si>
  <si>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</si>
  <si>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</si>
  <si>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</si>
  <si>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</si>
  <si>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</si>
  <si>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</si>
  <si>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</si>
  <si>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</si>
  <si>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</si>
  <si>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</si>
  <si>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</si>
  <si>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</si>
  <si>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</si>
  <si>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</si>
  <si>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</si>
  <si>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</si>
  <si>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</si>
  <si>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</si>
  <si>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</si>
  <si>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</si>
  <si>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</si>
  <si>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</si>
  <si>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</si>
  <si>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</si>
  <si>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</si>
  <si>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</si>
  <si>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</si>
  <si>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</si>
  <si>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</si>
  <si>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</si>
  <si>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</si>
  <si>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</si>
  <si>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</si>
  <si>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</si>
  <si>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</si>
  <si>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</si>
  <si>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</si>
  <si>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</si>
  <si>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</si>
  <si>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</si>
  <si>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</si>
  <si>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</si>
  <si>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</si>
  <si>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</si>
  <si>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</si>
  <si>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</si>
  <si>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</si>
  <si>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</si>
  <si>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</si>
  <si>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</si>
  <si>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</si>
  <si>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</si>
  <si>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</si>
  <si>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</si>
  <si>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</si>
  <si>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</si>
  <si>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</si>
  <si>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</si>
  <si>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</si>
  <si>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</si>
  <si>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</si>
  <si>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</si>
  <si>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</si>
  <si>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</si>
  <si>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</si>
  <si>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</si>
  <si>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</si>
  <si>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</si>
  <si>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</si>
  <si>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</si>
  <si>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</si>
  <si>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</si>
  <si>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</si>
  <si>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</si>
  <si>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</si>
  <si>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</si>
  <si>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</si>
  <si>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</si>
  <si>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</si>
  <si>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</si>
  <si>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</si>
  <si>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</si>
  <si>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</si>
  <si>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</si>
  <si>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</si>
  <si>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</si>
  <si>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</si>
  <si>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</si>
  <si>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</si>
  <si>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</si>
  <si>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</si>
  <si>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</si>
  <si>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</si>
  <si>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</si>
  <si>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</si>
  <si>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</si>
  <si>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</si>
  <si>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</si>
  <si>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</si>
  <si>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</si>
  <si>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</si>
  <si>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</si>
  <si>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</si>
  <si>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</si>
  <si>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</si>
  <si>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</si>
  <si>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</si>
  <si>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</si>
  <si>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</si>
  <si>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</si>
  <si>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</si>
  <si>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</si>
  <si>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</si>
  <si>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</si>
  <si>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</si>
  <si>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</si>
  <si>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</si>
  <si>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</si>
  <si>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</si>
  <si>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</si>
  <si>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</si>
  <si>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</si>
  <si>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</si>
  <si>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</si>
  <si>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</si>
  <si>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</si>
  <si>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</si>
  <si>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</si>
  <si>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</si>
  <si>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</si>
  <si>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</si>
  <si>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</si>
  <si>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</si>
  <si>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</si>
  <si>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</si>
  <si>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</si>
  <si>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</si>
  <si>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</si>
  <si>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</si>
  <si>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</si>
  <si>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</si>
  <si>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</si>
  <si>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</si>
  <si>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</si>
  <si>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</si>
  <si>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</si>
  <si>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</si>
  <si>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</si>
  <si>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</si>
  <si>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</si>
  <si>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</si>
  <si>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</si>
  <si>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</si>
  <si>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</si>
  <si>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</si>
  <si>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</si>
  <si>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</si>
  <si>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</si>
  <si>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</si>
  <si>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</si>
  <si>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</si>
  <si>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</si>
  <si>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</si>
  <si>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</si>
  <si>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</si>
  <si>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</si>
  <si>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</si>
  <si>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</si>
  <si>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</si>
  <si>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</si>
  <si>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</si>
  <si>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</si>
  <si>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</si>
  <si>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</si>
  <si>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</si>
  <si>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</si>
  <si>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</si>
  <si>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</si>
  <si>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</si>
  <si>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</si>
  <si>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</si>
  <si>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</si>
  <si>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</si>
  <si>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</si>
  <si>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</si>
  <si>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</si>
  <si>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</si>
  <si>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</si>
  <si>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</si>
  <si>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</si>
  <si>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</si>
  <si>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</si>
  <si>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</si>
  <si>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</si>
  <si>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</si>
  <si>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</si>
  <si>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</si>
  <si>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</si>
  <si>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</si>
  <si>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</si>
  <si>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</si>
  <si>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</si>
  <si>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</si>
  <si>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</si>
  <si>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</si>
  <si>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</si>
  <si>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</si>
  <si>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</si>
  <si>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</si>
  <si>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</si>
  <si>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</si>
  <si>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</si>
  <si>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</si>
  <si>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</si>
  <si>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</si>
  <si>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</si>
  <si>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</si>
  <si>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</si>
  <si>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</si>
  <si>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</si>
  <si>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</si>
  <si>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</si>
  <si>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</si>
  <si>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</si>
  <si>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</si>
  <si>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</si>
  <si>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</si>
  <si>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</si>
  <si>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</si>
  <si>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</si>
  <si>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</si>
  <si>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</si>
  <si>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</si>
  <si>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</si>
  <si>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</si>
  <si>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</si>
  <si>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</si>
  <si>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</si>
  <si>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</si>
  <si>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</si>
  <si>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</si>
  <si>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</si>
  <si>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</si>
  <si>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</si>
  <si>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</si>
  <si>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</si>
  <si>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</si>
  <si>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</si>
  <si>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</si>
  <si>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</si>
  <si>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</si>
  <si>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</si>
  <si>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</si>
  <si>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</si>
  <si>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</si>
  <si>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</si>
  <si>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</si>
  <si>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</si>
  <si>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</si>
  <si>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</si>
  <si>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</si>
  <si>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</si>
  <si>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</si>
  <si>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</si>
  <si>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</si>
  <si>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</si>
  <si>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</si>
  <si>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</si>
  <si>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</si>
  <si>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</si>
  <si>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</si>
  <si>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</si>
  <si>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</si>
  <si>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</si>
  <si>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</si>
  <si>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</si>
  <si>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</si>
  <si>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</si>
  <si>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</si>
  <si>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</si>
  <si>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</si>
  <si>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</si>
  <si>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</si>
  <si>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</si>
  <si>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</si>
  <si>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</si>
  <si>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</si>
  <si>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</si>
  <si>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</si>
  <si>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</si>
  <si>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</si>
  <si>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</si>
  <si>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</si>
  <si>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</si>
  <si>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</si>
  <si>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</si>
  <si>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</si>
  <si>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</si>
  <si>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</si>
  <si>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</si>
  <si>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</si>
  <si>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</si>
  <si>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</si>
  <si>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</si>
  <si>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</si>
  <si>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</si>
  <si>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</si>
  <si>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</si>
  <si>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</si>
  <si>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</si>
  <si>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</si>
  <si>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</si>
  <si>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</si>
  <si>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</si>
  <si>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</si>
  <si>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</si>
  <si>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</si>
  <si>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</si>
  <si>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</si>
  <si>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</si>
  <si>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</si>
  <si>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</si>
  <si>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</si>
  <si>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</si>
  <si>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</si>
  <si>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</si>
  <si>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</si>
  <si>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</si>
  <si>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</si>
  <si>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</si>
  <si>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</si>
  <si>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</si>
  <si>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</si>
  <si>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</si>
  <si>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</si>
  <si>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</si>
  <si>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</si>
  <si>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</si>
  <si>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</si>
  <si>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</si>
  <si>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</si>
  <si>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</si>
  <si>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</si>
  <si>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</si>
  <si>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</si>
  <si>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</si>
  <si>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</si>
  <si>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</si>
  <si>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</si>
  <si>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</si>
  <si>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</si>
  <si>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</si>
  <si>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</si>
  <si>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</si>
  <si>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</si>
  <si>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</si>
  <si>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</si>
  <si>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</si>
  <si>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</si>
  <si>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</si>
  <si>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</si>
  <si>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</si>
  <si>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</si>
  <si>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</si>
  <si>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</si>
  <si>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</si>
  <si>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</si>
  <si>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</si>
  <si>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</si>
  <si>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</si>
  <si>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</si>
  <si>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</si>
  <si>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</si>
  <si>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</si>
  <si>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</si>
  <si>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</si>
  <si>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</si>
  <si>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</si>
  <si>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</si>
  <si>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</si>
  <si>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</si>
  <si>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</si>
  <si>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</si>
  <si>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</si>
  <si>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</si>
  <si>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</si>
  <si>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</si>
  <si>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</si>
  <si>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</si>
  <si>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</si>
  <si>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</si>
  <si>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</si>
  <si>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</si>
  <si>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</si>
  <si>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</si>
  <si>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</si>
  <si>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</si>
  <si>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</si>
  <si>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</si>
  <si>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</si>
  <si>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</si>
  <si>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</si>
  <si>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</si>
  <si>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</si>
  <si>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</si>
  <si>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</si>
  <si>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</si>
  <si>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</si>
  <si>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</si>
  <si>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</si>
  <si>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</si>
  <si>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</si>
  <si>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</si>
  <si>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</si>
  <si>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</si>
  <si>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</si>
  <si>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</si>
  <si>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</si>
  <si>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</si>
  <si>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</si>
  <si>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</si>
  <si>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</si>
  <si>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</si>
  <si>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</si>
  <si>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</si>
  <si>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</si>
  <si>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</si>
  <si>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</si>
  <si>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</si>
  <si>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</si>
  <si>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</si>
  <si>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</si>
  <si>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</si>
  <si>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</si>
  <si>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</si>
  <si>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</si>
  <si>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</si>
  <si>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</si>
  <si>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</si>
  <si>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</si>
  <si>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</si>
  <si>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</si>
  <si>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</si>
  <si>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</si>
  <si>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</si>
  <si>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</si>
  <si>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</si>
  <si>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</si>
  <si>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</si>
  <si>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</si>
  <si>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</si>
  <si>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</si>
  <si>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</si>
  <si>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</si>
  <si>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</si>
  <si>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</si>
  <si>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</si>
  <si>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</si>
  <si>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</si>
  <si>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</si>
  <si>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</si>
  <si>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</si>
  <si>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</si>
  <si>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</si>
  <si>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</si>
  <si>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</si>
  <si>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</si>
  <si>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</si>
  <si>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</si>
  <si>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</si>
  <si>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</si>
  <si>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</si>
  <si>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</si>
  <si>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</si>
  <si>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</si>
  <si>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</si>
  <si>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</si>
  <si>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</si>
  <si>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</si>
  <si>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</si>
  <si>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</si>
  <si>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</si>
  <si>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</si>
  <si>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</si>
  <si>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</si>
  <si>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</si>
  <si>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</si>
  <si>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</si>
  <si>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</si>
  <si>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</si>
  <si>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</si>
  <si>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</si>
  <si>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</si>
  <si>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</si>
  <si>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</si>
  <si>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</si>
  <si>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</si>
  <si>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</si>
  <si>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</si>
  <si>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</si>
  <si>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</si>
  <si>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</si>
  <si>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</si>
  <si>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</si>
  <si>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</si>
  <si>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</si>
  <si>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</si>
  <si>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</si>
  <si>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</si>
  <si>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</si>
  <si>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</si>
  <si>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</si>
  <si>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</si>
  <si>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</si>
  <si>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</si>
  <si>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</si>
  <si>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</si>
  <si>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</si>
  <si>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</si>
  <si>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</si>
  <si>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</si>
  <si>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</si>
  <si>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</si>
  <si>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</si>
  <si>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</si>
  <si>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</si>
  <si>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</si>
  <si>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</si>
  <si>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</si>
  <si>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</si>
  <si>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</si>
  <si>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</si>
  <si>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</si>
  <si>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</si>
  <si>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</si>
  <si>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</si>
  <si>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</si>
  <si>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</si>
  <si>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</si>
  <si>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</si>
  <si>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</si>
  <si>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</si>
  <si>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</si>
  <si>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</si>
  <si>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</si>
  <si>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</si>
  <si>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</si>
  <si>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</si>
  <si>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</si>
  <si>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</si>
  <si>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</si>
  <si>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</si>
  <si>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</si>
  <si>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</si>
  <si>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</si>
  <si>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</si>
  <si>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</si>
  <si>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</si>
  <si>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</si>
  <si>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</si>
  <si>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</si>
  <si>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</si>
  <si>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</si>
  <si>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</si>
  <si>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</si>
  <si>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</si>
  <si>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</si>
  <si>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</si>
  <si>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</si>
  <si>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</si>
  <si>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</si>
  <si>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</si>
  <si>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</si>
  <si>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</si>
  <si>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</si>
  <si>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</si>
  <si>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</si>
  <si>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</si>
  <si>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</si>
  <si>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</si>
  <si>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</si>
  <si>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</si>
  <si>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</si>
  <si>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</si>
  <si>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</si>
  <si>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</si>
  <si>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</si>
  <si>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</si>
  <si>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</si>
  <si>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</si>
  <si>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</si>
  <si>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</si>
  <si>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</si>
  <si>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</si>
  <si>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</si>
  <si>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</si>
  <si>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</si>
  <si>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</si>
  <si>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</si>
  <si>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</si>
  <si>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</si>
  <si>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</si>
  <si>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</si>
  <si>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</si>
  <si>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</si>
  <si>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</si>
  <si>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</si>
  <si>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</si>
  <si>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</si>
  <si>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</si>
  <si>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</si>
  <si>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</si>
  <si>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</si>
  <si>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</si>
  <si>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</si>
  <si>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</si>
  <si>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</si>
  <si>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</si>
  <si>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</si>
  <si>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</si>
  <si>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</si>
  <si>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</si>
  <si>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</si>
  <si>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</si>
  <si>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</si>
  <si>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</si>
  <si>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</si>
  <si>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</si>
  <si>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</si>
  <si>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</si>
  <si>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</si>
  <si>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</si>
  <si>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</si>
  <si>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</si>
  <si>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</si>
  <si>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</si>
  <si>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</si>
  <si>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</si>
  <si>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</si>
  <si>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</si>
  <si>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</si>
  <si>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</si>
  <si>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</si>
  <si>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</si>
  <si>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</si>
  <si>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</si>
  <si>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</si>
  <si>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</si>
  <si>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</si>
  <si>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</si>
  <si>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</si>
  <si>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</si>
  <si>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</si>
  <si>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</si>
  <si>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</si>
  <si>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</si>
  <si>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</si>
  <si>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</si>
  <si>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</si>
  <si>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</si>
  <si>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</si>
  <si>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</si>
  <si>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</si>
  <si>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</si>
  <si>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</si>
  <si>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</si>
  <si>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</si>
  <si>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</si>
  <si>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</si>
  <si>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</si>
  <si>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</si>
  <si>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</si>
  <si>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</si>
  <si>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</si>
  <si>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</si>
  <si>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</si>
  <si>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</si>
  <si>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</si>
  <si>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</si>
  <si>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</si>
  <si>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</si>
  <si>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</si>
  <si>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</si>
  <si>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</si>
  <si>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</si>
  <si>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</si>
  <si>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</si>
  <si>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</si>
  <si>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</si>
  <si>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</si>
  <si>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</si>
  <si>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</si>
  <si>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</si>
  <si>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</si>
  <si>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</si>
  <si>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</si>
  <si>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</si>
  <si>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</si>
  <si>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</si>
  <si>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</si>
  <si>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</si>
  <si>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</si>
  <si>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</si>
  <si>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</si>
  <si>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</si>
  <si>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</si>
  <si>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</si>
  <si>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</si>
  <si>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</si>
  <si>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</si>
  <si>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</si>
  <si>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</si>
  <si>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</si>
  <si>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</si>
  <si>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</si>
  <si>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</si>
  <si>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</si>
  <si>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</si>
  <si>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</si>
  <si>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</si>
  <si>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</si>
  <si>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</si>
  <si>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</si>
  <si>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</si>
  <si>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</si>
  <si>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</si>
  <si>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</si>
  <si>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</si>
  <si>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</si>
  <si>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</si>
  <si>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</si>
  <si>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</si>
  <si>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</si>
  <si>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</si>
  <si>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</si>
  <si>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</si>
  <si>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</si>
  <si>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</si>
  <si>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</si>
  <si>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</si>
  <si>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</si>
  <si>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</si>
  <si>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</si>
  <si>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</si>
  <si>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</si>
  <si>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</si>
  <si>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</si>
  <si>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</si>
  <si>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</si>
  <si>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</si>
  <si>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</si>
  <si>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</si>
  <si>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</si>
  <si>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</si>
  <si>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</si>
  <si>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</si>
  <si>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</si>
  <si>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</si>
  <si>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</si>
  <si>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</si>
  <si>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</si>
  <si>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</si>
  <si>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</si>
  <si>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</si>
  <si>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</si>
  <si>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</si>
  <si>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</si>
  <si>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</si>
  <si>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</si>
  <si>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</si>
  <si>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</si>
  <si>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</si>
  <si>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</si>
  <si>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</si>
  <si>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</si>
  <si>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</si>
  <si>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</si>
  <si>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</si>
  <si>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</si>
  <si>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</si>
  <si>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</si>
  <si>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</si>
  <si>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</si>
  <si>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</si>
  <si>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</si>
  <si>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</si>
  <si>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</si>
  <si>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</si>
  <si>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</si>
  <si>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</si>
  <si>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</si>
  <si>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</si>
  <si>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</si>
  <si>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</si>
  <si>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</si>
  <si>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</si>
  <si>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</si>
  <si>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</si>
  <si>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</si>
  <si>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</si>
  <si>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</si>
  <si>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</si>
  <si>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</si>
  <si>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</si>
  <si>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</si>
  <si>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</si>
  <si>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</si>
  <si>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</si>
  <si>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</si>
  <si>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</si>
  <si>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</si>
  <si>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</si>
  <si>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</si>
  <si>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</si>
  <si>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</si>
  <si>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</si>
  <si>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</si>
  <si>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</si>
  <si>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</si>
  <si>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</si>
  <si>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</si>
  <si>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</si>
  <si>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</si>
  <si>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</si>
  <si>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</si>
  <si>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</si>
  <si>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</si>
  <si>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</si>
  <si>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</si>
  <si>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</si>
  <si>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</si>
  <si>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</si>
  <si>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</si>
  <si>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</si>
  <si>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</si>
  <si>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</si>
  <si>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</si>
  <si>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</si>
  <si>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</si>
  <si>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</si>
  <si>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</si>
  <si>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</si>
  <si>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</si>
  <si>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</si>
  <si>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</si>
  <si>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</si>
  <si>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</si>
  <si>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</si>
  <si>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</si>
  <si>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</si>
  <si>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</si>
  <si>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</si>
  <si>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</si>
  <si>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</si>
  <si>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</si>
  <si>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</si>
  <si>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</si>
  <si>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</si>
  <si>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</si>
  <si>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</si>
  <si>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</si>
  <si>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</si>
  <si>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</si>
  <si>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</si>
  <si>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</si>
  <si>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</si>
  <si>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</si>
  <si>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</si>
  <si>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</si>
  <si>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</si>
  <si>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</si>
  <si>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</si>
  <si>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</si>
  <si>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</si>
  <si>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</si>
  <si>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</si>
  <si>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</si>
  <si>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</si>
  <si>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</si>
  <si>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</si>
  <si>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</si>
  <si>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</si>
  <si>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</si>
  <si>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</si>
  <si>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</si>
  <si>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</si>
  <si>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</si>
  <si>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</si>
  <si>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</si>
  <si>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</si>
  <si>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</si>
  <si>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</si>
  <si>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</si>
  <si>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</si>
  <si>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</si>
  <si>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</si>
  <si>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</si>
  <si>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</si>
  <si>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</si>
  <si>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</si>
  <si>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PCM-20251112-00000553</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</si>
  <si>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</si>
  <si>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</si>
  <si>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</si>
  <si>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</si>
  <si>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</si>
  <si>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</si>
  <si>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</si>
  <si>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</si>
  <si>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</si>
  <si>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</si>
  <si>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</si>
  <si>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</si>
  <si>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</si>
  <si>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</si>
  <si>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</si>
  <si>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</si>
  <si>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</si>
  <si>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</si>
  <si>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</si>
  <si>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</si>
  <si>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</si>
  <si>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</si>
  <si>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</si>
  <si>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</si>
  <si>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</si>
  <si>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</si>
  <si>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</si>
  <si>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</si>
  <si>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</si>
  <si>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</si>
  <si>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</si>
  <si>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</si>
  <si>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</si>
  <si>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</si>
  <si>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</si>
  <si>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</si>
  <si>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</si>
  <si>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</si>
  <si>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</si>
  <si>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</si>
  <si>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</si>
  <si>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</si>
  <si>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</si>
  <si>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</si>
  <si>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</si>
  <si>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</si>
  <si>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</si>
  <si>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</si>
  <si>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</si>
  <si>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</si>
  <si>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</si>
  <si>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</si>
  <si>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</si>
  <si>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</si>
  <si>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</si>
  <si>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</si>
  <si>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</si>
  <si>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</si>
  <si>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</si>
  <si>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</si>
  <si>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</si>
  <si>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</si>
  <si>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</si>
  <si>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</si>
  <si>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</si>
  <si>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</si>
  <si>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</si>
  <si>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</si>
  <si>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</si>
  <si>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</si>
  <si>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</si>
  <si>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</si>
  <si>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</si>
  <si>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</si>
  <si>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</si>
  <si>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</si>
  <si>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</si>
  <si>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</si>
  <si>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</si>
  <si>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</si>
  <si>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</si>
  <si>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</si>
  <si>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</si>
  <si>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</si>
  <si>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</si>
  <si>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PCM-20251112-00000314</t>
  </si>
  <si>
    <t>nob0112</t>
  </si>
  <si>
    <t>was access night issue as located at USF area/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</si>
  <si>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</si>
  <si>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</si>
  <si>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</si>
  <si>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</si>
  <si>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</si>
  <si>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</si>
  <si>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</si>
  <si>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</si>
  <si>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</si>
  <si>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EM Team at site checking</t>
  </si>
  <si>
    <t>PCM-20251112-00000526</t>
  </si>
  <si>
    <t>ETA 30  min</t>
  </si>
  <si>
    <t>PCM-20251112-00000559</t>
  </si>
  <si>
    <t>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</si>
</sst>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2" totalsRowShown="0" headerRowDxfId="174" dataDxfId="173" headerRowBorderDxfId="171" tableBorderDxfId="172" totalsRowBorderDxfId="170">
  <autoFilter ref="A1:L4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310.33051736110792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18359</v>
      </c>
      <c r="E3" s="110" t="s">
        <v>39021</v>
      </c>
      <c r="F3" s="111">
        <v>45973.260416666664</v>
      </c>
      <c r="G3" s="112">
        <f t="shared" ref="G3:G30" ca="1" si="0">IFERROR(NOW()-F3,"")</f>
        <v>1.8526620369812008E-2</v>
      </c>
      <c r="H3" s="111">
        <v>45973.183321759258</v>
      </c>
      <c r="I3" s="109" t="str">
        <f>IFERROR(VLOOKUP(D3,DB!A:F,6,0),"")</f>
        <v>Power Cube</v>
      </c>
      <c r="J3" s="109" t="str">
        <f>IFERROR(VLOOKUP(D3,DB!A:G,7,0),"")</f>
        <v>Good+Vandalized</v>
      </c>
      <c r="K3" s="113" t="s">
        <v>39024</v>
      </c>
      <c r="L3" s="114" t="str">
        <f>IFERROR(VLOOKUP(D3,DB!A:I,9,0),"")</f>
        <v>Latis</v>
      </c>
    </row>
    <row r="4" spans="1:15" ht="15" customHeight="1">
      <c r="A4" s="108"/>
      <c r="B4" s="109" t="str">
        <f>IFERROR(VLOOKUP(D4,DB!A:K,11,0),"")</f>
        <v/>
      </c>
      <c r="C4" s="109"/>
      <c r="D4" s="109"/>
      <c r="E4" s="110"/>
      <c r="F4" s="111"/>
      <c r="G4" s="112">
        <f t="shared" ca="1" si="0"/>
        <v>45973.278943287034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45973.278943287034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45973.278943287034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45973.278943287034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45973.278943287034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45973.278943287034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45973.278943287034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45973.278943287034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45973.278943287034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45973.278943287034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45973.278943287034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45973.278943287034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45973.278943287034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45973.278943287034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45973.278943287034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45973.278943287034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45973.278943287034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45973.278943287034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45973.278943287034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45973.278943287034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45973.278943287034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45973.278943287034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45973.278943287034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45973.278943287034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45973.278943287034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45973.278943287034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45973.278943287034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ref="G31:G62" ca="1" si="1">IFERROR(NOW()-F31,"")</f>
        <v>45973.278943287034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45973.278943287034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45973.278943287034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45973.278943287034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45973.278943287034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45973.278943287034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45973.278943287034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45973.278943287034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45973.278943287034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45973.278943287034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45973.278943287034</v>
      </c>
      <c r="H41" s="111"/>
      <c r="I41" s="109" t="str">
        <f>IFERROR(VLOOKUP(D41,DB!A:F,6,0),"")</f>
        <v/>
      </c>
      <c r="J41" s="109" t="str">
        <f>IFERROR(VLOOKUP(D41,DB!A:G,7,0),"")</f>
        <v/>
      </c>
      <c r="K41" s="113"/>
      <c r="L41" s="114" t="str">
        <f>IFERROR(VLOOKUP(D41,DB!A:I,9,0),"")</f>
        <v/>
      </c>
    </row>
    <row r="42" spans="1:12" ht="15" customHeight="1">
      <c r="A42" s="117"/>
      <c r="B42" s="118" t="str">
        <f>IFERROR(VLOOKUP(D42,DB!A:K,11,0),"")</f>
        <v/>
      </c>
      <c r="C42" s="118"/>
      <c r="D42" s="118"/>
      <c r="E42" s="119"/>
      <c r="F42" s="120"/>
      <c r="G42" s="121">
        <f t="shared" ca="1" si="1"/>
        <v>45973.278943287034</v>
      </c>
      <c r="H42" s="120"/>
      <c r="I42" s="118" t="str">
        <f>IFERROR(VLOOKUP(D42,DB!A:F,6,0),"")</f>
        <v/>
      </c>
      <c r="J42" s="118" t="str">
        <f>IFERROR(VLOOKUP(D42,DB!A:G,7,0),"")</f>
        <v/>
      </c>
      <c r="K42" s="122"/>
      <c r="L42" s="123" t="str">
        <f>IFERROR(VLOOKUP(D42,DB!A:I,9,0),"")</f>
        <v/>
      </c>
    </row>
    <row r="43" spans="1:12" ht="15" customHeight="1">
      <c r="A43" s="158"/>
      <c r="B43" s="159" t="str">
        <f>IFERROR(VLOOKUP(D43,DB!A:K,11,0),"")</f>
        <v/>
      </c>
      <c r="C43" s="159"/>
      <c r="D43" s="159"/>
      <c r="E43" s="160"/>
      <c r="F43" s="155"/>
      <c r="G43" s="161">
        <f ca="1">IFERROR(NOW()-F43,"")</f>
        <v>45973.278943287034</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45973.278943287034</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45973.278943287034</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45973.278943287034</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45973.278943287034</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45973.278943287034</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45973.278943287034</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45973.278943287034</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45973.278943287034</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45973.278943287034</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45973.278943287034</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45973.278943287034</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45973.278943287034</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45973.278943287034</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45973.278943287034</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45973.278943287034</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45973.278943287034</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45973.278943287034</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45973.278943287034</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45973.278943287034</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45973.278943287034</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45973.278943287034</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45973.278943287034</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45973.278943287034</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45973.278943287034</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45973.278943287034</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45973.278943287034</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45973.278943287034</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45973.278943287034</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45973.278943287034</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45973.278943287034</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45973.278943287034</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45973.278943287034</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45973.278943287034</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45973.278943287034</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45973.278943287034</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45973.278943287034</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45973.278943287034</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45973.278943287034</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45973.278943287034</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45973.278943287034</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45973.278943287034</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45973.278943287034</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45973.278943287034</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45973.278943287034</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45973.278943287034</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45973.278943287034</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45973.278943287034</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45973.278943287034</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45973.278943287034</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45973.278943287034</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45973.278943287034</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45973.278943287034</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45973.278943287034</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45973.278943287034</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45973.278943287034</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45973.278943287034</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45973.278943287034</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45973.278943287034</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45973.278943287034</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45973.278943287034</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45973.278943287034</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45973.278943287034</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45973.278943287034</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45973.278943287034</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45973.278943287034</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45973.278943287034</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45973.278943287034</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45973.278943287034</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45973.278943287034</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45973.278943287034</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45973.278943287034</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45973.278943287034</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45973.278943287034</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45973.278943287034</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45973.278943287034</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45973.278943287034</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45973.278943287034</v>
      </c>
      <c r="H120" s="155"/>
      <c r="I120" s="159" t="str">
        <f>IFERROR(VLOOKUP(D120,DB!A:F,6,0),"")</f>
        <v/>
      </c>
      <c r="J120" s="159" t="str">
        <f>IFERROR(VLOOKUP(D120,DB!A:G,7,0),"")</f>
        <v/>
      </c>
      <c r="K120" s="162"/>
      <c r="L120" s="163" t="str">
        <f>IFERROR(VLOOKUP(D120,DB!A:I,9,0),"")</f>
        <v/>
      </c>
    </row>
    <row r="121" spans="1:12" ht="15" customHeight="1">
      <c r="A121" s="158"/>
      <c r="B121" s="159" t="str">
        <f>IFERROR(VLOOKUP(D121,DB!A:K,11,0),"")</f>
        <v/>
      </c>
      <c r="C121" s="159"/>
      <c r="D121" s="159"/>
      <c r="E121" s="160"/>
      <c r="F121" s="155"/>
      <c r="G121" s="161">
        <f ca="1">IFERROR(NOW()-F121,"")</f>
        <v>45973.278943287034</v>
      </c>
      <c r="H121" s="155"/>
      <c r="I121" s="159" t="str">
        <f>IFERROR(VLOOKUP(D121,DB!A:F,6,0),"")</f>
        <v/>
      </c>
      <c r="J121" s="159" t="str">
        <f>IFERROR(VLOOKUP(D121,DB!A:G,7,0),"")</f>
        <v/>
      </c>
      <c r="K121" s="162"/>
      <c r="L121" s="163" t="str">
        <f>IFERROR(VLOOKUP(D121,DB!A:I,9,0),"")</f>
        <v/>
      </c>
    </row>
    <row r="122" spans="1:12" ht="15" customHeight="1">
      <c r="A122" s="158"/>
      <c r="B122" s="159" t="str">
        <f>IFERROR(VLOOKUP(D122,DB!A:K,11,0),"")</f>
        <v/>
      </c>
      <c r="C122" s="159"/>
      <c r="D122" s="159"/>
      <c r="E122" s="160"/>
      <c r="F122" s="155"/>
      <c r="G122" s="161">
        <f ca="1">IFERROR(NOW()-F122,"")</f>
        <v>45973.278943287034</v>
      </c>
      <c r="H122" s="155"/>
      <c r="I122" s="159" t="str">
        <f>IFERROR(VLOOKUP(D122,DB!A:F,6,0),"")</f>
        <v/>
      </c>
      <c r="J122" s="159" t="str">
        <f>IFERROR(VLOOKUP(D122,DB!A:G,7,0),"")</f>
        <v/>
      </c>
      <c r="K122" s="162"/>
      <c r="L122" s="163" t="str">
        <f>IFERROR(VLOOKUP(D122,DB!A:I,9,0),"")</f>
        <v/>
      </c>
    </row>
  </sheetData>
  <customSheetViews>
    <customSheetView guid="{F6042A99-DD27-4453-835D-0834D95730CC}" filter="1" showAutoFilter="1">
      <pageMargins left="0" right="0" top="0" bottom="0" header="0" footer="0"/>
      <autoFilter ref="B1:M1" xr:uid="{DCA2587C-65F1-4854-8FA8-65CA15F6BCF0}"/>
    </customSheetView>
  </customSheetViews>
  <dataValidations count="2">
    <dataValidation allowBlank="1" showInputMessage="1" showErrorMessage="1" sqref="E1" xr:uid="{5DBA255D-CDD9-49FB-AD3C-AF70AB4EE696}"/>
    <dataValidation type="list" allowBlank="1" showInputMessage="1" showErrorMessage="1" sqref="E2:E12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tabSelected="1"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148.27910532407259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45973.278943287034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45973.278943287034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45973.278943287034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45973.278943287034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45973.278943287034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45973.278943287034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45973.278943287034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45973.278943287034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45973.278943287034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45973.278943287034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45973.278943287034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45973.278943287034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45973.278943287034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45973.278943287034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45973.278943287034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45973.278943287034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45973.278943287034</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45973.278943287034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45973.278943287034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45973.278943287034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45973.278943287034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45973.278943287034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45973.278943287034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45973.278943287034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45973.278943287034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45973.278943287034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45973.278943287034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45973.278943287034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45973.278943287034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45973.278943287034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45973.278943287034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45973.278943287034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45973.278943287034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45973.278943287034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45973.278943287034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45973.278943287034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45973.278943287034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45973.278943287034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45973.278943287034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45973.278943287034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45973.278943287034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45973.278943287034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45973.278943287034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45973.278943287034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45973.278943287034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45973.278943287034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45973.278943287034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45973.278943287034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45973.278943287034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45973.278943287034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45973.278943287034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45973.278943287034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45973.278943287034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45973.278943287034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45973.278943287034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45973.278943287034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45973.278943287034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45973.278943287034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45973.278943287034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45973.278943287034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45973.278943287034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45973.278943287034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45973.278943287034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45973.278943287034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45973.278943287034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45973.278943287034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45973.278943287034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45973.278943287034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45973.278943287034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45973.278943287034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45973.278943287034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45973.278943287034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45973.278943287034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45973.278943287034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45973.278943287034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45973.278943287034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45973.278943287034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45973.278943287034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45973.278943287034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45973.278943287034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45973.278943287034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45973.278943287034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45973.278943287034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45973.278943287034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45973.278943287034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45973.278943287034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45973.278943287034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45973.278943287034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45973.278943287034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45973.278943287034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45973.278943287034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45973.278943287034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45973.278943287034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45973.278943287034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45973.278943287034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45973.278943287034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45973.278943287034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45973.278943287034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45973.278943287034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45973.278943287034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45973.278943287034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45973.278943287034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45973.278943287034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45973.278943287034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45973.278943287034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45973.278943287034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45973.278943287034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45973.278943287034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45973.278943287034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45973.278943287034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45973.278943287034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45973.278943287034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45973.278943287034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45973.278943287034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45973.278943287034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45973.278943287034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45973.278943287034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45973.278943287034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45973.278943287034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45973.278943287034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45973.278943287034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45973.278943287034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45973.278943287034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45973.278943287034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45973.278943287034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45973.278943287034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45973.278943287034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45973.278943287034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45973.278943287034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45973.278943287034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45973.278943287034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45973.278943287034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45973.278943287034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45973.278943287034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45973.278943287034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45973.278943287034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45973.278943287034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45973.278943287034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45973.278943287034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45973.278943287034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45973.278943287034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45973.278943287034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45973.278943287034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45973.278943287034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45973.278943287034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45973.278943287034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45973.278943287034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45973.278943287034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45973.278943287034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45973.278943287034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45973.278943287034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45973.278943287034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45973.278943287034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45973.278943287034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45973.278943287034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45973.278943287034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45973.278943287034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45973.278943287034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45973.278943287034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45973.278943287034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45973.278943287034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45973.278943287034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45973.278943287034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45973.278943287034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45973.278943287034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45973.278943287034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45973.278943287034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45973.278943287034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45973.278943287034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45973.278943287034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45973.278943287034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45973.278943287034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45973.278943287034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45973.278943287034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45973.278943287034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45973.278943287034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45973.278943287034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45973.278943287034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45973.278943287034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45973.278943287034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45973.278943287034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45973.278943287034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45973.278943287034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45973.278943287034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45973.278943287034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45973.278943287034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45973.278943287034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45973.278943287034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45973.278943287034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45973.278943287034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45973.278943287034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45973.278943287034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45973.278943287034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45973.278943287034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45973.278943287034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45973.278943287034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45973.278943287034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45973.278943287034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45973.278943287034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45973.278943287034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45973.278943287034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45973.278943287034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45973.278943287034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45973.278943287034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45973.278943287034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45973.278943287034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45973.278943287034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45973.278943287034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45973.278943287034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45973.278943287034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45973.278943287034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45973.278943287034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45973.278943287034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45973.278943287034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45973.278943287034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45973.278943287034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45973.278943287034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45973.278943287034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45973.278943287034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45973.278943287034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45973.278943287034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45973.278943287034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45973.278943287034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45973.278943287034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45973.278943287034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45973.278943287034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45973.278943287034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45973.278943287034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45973.278943287034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45973.278943287034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45973.278943287034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45973.278943287034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45973.278943287034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45973.278943287034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45973.278943287034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45973.278943287034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45973.278943287034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45973.278943287034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45973.278943287034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45973.278943287034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45973.278943287034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45973.278943287034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45973.278943287034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45973.278943287034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45973.278943287034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45973.278943287034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45973.278943287034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45973.278943287034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45973.278943287034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45973.278943287034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45973.278943287034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45973.278943287034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45973.278943287034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45973.278943287034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45973.278943287034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45973.278943287034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45973.278943287034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45973.278943287034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45973.278943287034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45973.278943287034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45973.278943287034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45973.278943287034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45973.278943287034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45973.278943287034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45973.278943287034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45973.278943287034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45973.278943287034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45973.278943287034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45973.278943287034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45973.278943287034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45973.278943287034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45973.278943287034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45973.278943287034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45973.278943287034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45973.278943287034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45973.278943287034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45973.278943287034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45973.278943287034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45973.278943287034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45973.278943287034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45973.278943287034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45973.278943287034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45973.278943287034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45973.278943287034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45973.278943287034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45973.278943287034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45973.278943287034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45973.278943287034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45973.278943287034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45973.278943287034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45973.278943287034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45973.278943287034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45973.278943287034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45973.278943287034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45973.278943287034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45973.278943287034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45973.278943287034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45973.278943287034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45973.278943287034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45973.278943287034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45973.278943287034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45973.278943287034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45973.278943287034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45973.278943287034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45973.278943287034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45973.278943287034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45973.278943287034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45973.278943287034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45973.278943287034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45973.278943287034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45973.278943287034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45973.278943287034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45973.278943287034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45973.278943287034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45973.278943287034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45973.278943287034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45973.278943287034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45973.278943287034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45973.278943287034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45973.278943287034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45973.278943287034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45973.278943287034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45973.278943287034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45973.278943287034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45973.278943287034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45973.278943287034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45973.278943287034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45973.278943287034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45973.278943287034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45973.278943287034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45973.278943287034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45973.278943287034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45973.278943287034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45973.278943287034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45973.278943287034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45973.278943287034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45973.278943287034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45973.278943287034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45973.278943287034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45973.278943287034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45973.278943287034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45973.278943287034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45973.278943287034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45973.278943287034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45973.278943287034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45973.278943287034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45973.278943287034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45973.278943287034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45973.278943287034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45973.278943287034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45973.278943287034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45973.278943287034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45973.278943287034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45973.278943287034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45973.278943287034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45973.278943287034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45973.278943287034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45973.278943287034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45973.278943287034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45973.278943287034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45973.278943287034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45973.278943287034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45973.278943287034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45973.278943287034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45973.278943287034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45973.278943287034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45973.278943287034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45973.278943287034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45973.278943287034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45973.278943287034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45973.278943287034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45973.278943287034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45973.278943287034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45973.278943287034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45973.278943287034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45973.278943287034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45973.278943287034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45973.278943287034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45973.278943287034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45973.278943287034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45973.278943287034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45973.278943287034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45973.278943287034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45973.278943287034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45973.278943287034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45973.278943287034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45973.278943287034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45973.278943287034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45973.278943287034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45973.278943287034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45973.278943287034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45973.278943287034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45973.278943287034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45973.278943287034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45973.278943287034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45973.278943287034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45973.278943287034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45973.278943287034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45973.278943287034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45973.278943287034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45973.278943287034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45973.278943287034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45973.278943287034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45973.278943287034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45973.278943287034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45973.278943287034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45973.278943287034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45973.278943287034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45973.278943287034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45973.278943287034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45973.278943287034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45973.278943287034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45973.278943287034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45973.278943287034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45973.278943287034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45973.278943287034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45973.278943287034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45973.278943287034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45973.278943287034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45973.278943287034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45973.278943287034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45973.278943287034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45973.278943287034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45973.278943287034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45973.278943287034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45973.278943287034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45973.278943287034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45973.278943287034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45973.278943287034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45973.278943287034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45973.278943287034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45973.278943287034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45973.278943287034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45973.278943287034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45973.278943287034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45973.278943287034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45973.278943287034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45973.278943287034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45973.278943287034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45973.278943287034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45973.278943287034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45973.278943287034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45973.278943287034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45973.278943287034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45973.278943287034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45973.278943287034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45973.278943287034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45973.278943287034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45973.278943287034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45973.278943287034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45973.278943287034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45973.278943287034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45973.278943287034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45973.278943287034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45973.278943287034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45973.278943287034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45973.278943287034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45973.278943287034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45973.278943287034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45973.278943287034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45973.278943287034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45973.278943287034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45973.278943287034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45973.278943287034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45973.278943287034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45973.278943287034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45973.278943287034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45973.278943287034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45973.278943287034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45973.278943287034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45973.278943287034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45973.278943287034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45973.278943287034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45973.278943287034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45973.278943287034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45973.278943287034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45973.278943287034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45973.278943287034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45973.278943287034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45973.278943287034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45973.278943287034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45973.278943287034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45973.278943287034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45973.278943287034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45973.278943287034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45973.278943287034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45973.278943287034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45973.278943287034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45973.278943287034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45973.278943287034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45973.278943287034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45973.278943287034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45973.278943287034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45973.278943287034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45973.278943287034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45973.278943287034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45973.278943287034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45973.278943287034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45973.278943287034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45973.278943287034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45973.278943287034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45973.278943287034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45973.278943287034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45973.278943287034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45973.278943287034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45973.278943287034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45973.278943287034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45973.278943287034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45973.278943287034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45973.278943287034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45973.278943287034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45973.278943287034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45973.278943287034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45973.278943287034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45973.278943287034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45973.278943287034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45973.278943287034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45973.278943287034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45973.278943287034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45973.278943287034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45973.278943287034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45973.278943287034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45973.278943287034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45973.278943287034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45973.278943287034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45973.278943287034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45973.278943287034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45973.278943287034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45973.278943287034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45973.278943287034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45973.278943287034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45973.278943287034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45973.278943287034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45973.278943287034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45973.278943287034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45973.278943287034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45973.278943287034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45973.278943287034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45973.278943287034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45973.278943287034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45973.278943287034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45973.278943287034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45973.278943287034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45973.278943287034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45973.278943287034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45973.278943287034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45973.278943287034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45973.278943287034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45973.278943287034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45973.278943287034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45973.278943287034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45973.278943287034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45973.278943287034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45973.278943287034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45973.278943287034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45973.278943287034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45973.278943287034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45973.278943287034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45973.278943287034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45973.278943287034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45973.278943287034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45973.278943287034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45973.278943287034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45973.278943287034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45973.278943287034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45973.278943287034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45973.278943287034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45973.278943287034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45973.278943287034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45973.278943287034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45973.278943287034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45973.278943287034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45973.278943287034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45973.278943287034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45973.278943287034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45973.278943287034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45973.278943287034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45973.278943287034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45973.278943287034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45973.278943287034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45973.278943287034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45973.278943287034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45973.278943287034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45973.278943287034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45973.278943287034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45973.278943287034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45973.278943287034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45973.278943287034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45973.278943287034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45973.278943287034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45973.278943287034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45973.278943287034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45973.278943287034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45973.278943287034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45973.278943287034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45973.278943287034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45973.278943287034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45973.278943287034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45973.278943287034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45973.278943287034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45973.278943287034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45973.278943287034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45973.278943287034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45973.278943287034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45973.278943287034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45973.278943287034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45973.278943287034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45973.278943287034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45973.278943287034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45973.278943287034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45973.278943287034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45973.278943287034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45973.278943287034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45973.278943287034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45973.278943287034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45973.278943287034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45973.278943287034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45973.278943287034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45973.278943287034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45973.278943287034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45973.278943287034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45973.278943287034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45973.278943287034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45973.278943287034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45973.278943287034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45973.278943287034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45973.278943287034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45973.278943287034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45973.278943287034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45973.278943287034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45973.278943287034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45973.278943287034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45973.278943287034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45973.278943287034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45973.278943287034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45973.278943287034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45973.278943287034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45973.278943287034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45973.278943287034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45973.278943287034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45973.278943287034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45973.278943287034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45973.278943287034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45973.278943287034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45973.278943287034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45973.278943287034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45973.278943287034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45973.278943287034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45973.278943287034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45973.278943287034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45973.278943287034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45973.278943287034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45973.278943287034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45973.278943287034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45973.278943287034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45973.278943287034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45973.278943287034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45973.278943287034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45973.278943287034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45973.278943287034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45973.278943287034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45973.278943287034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45973.278943287034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45973.278943287034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45973.278943287034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45973.278943287034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45973.278943287034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45973.278943287034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45973.278943287034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45973.278943287034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45973.278943287034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45973.278943287034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45973.278943287034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45973.278943287034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45973.278943287034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45973.278943287034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45973.278943287034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45973.278943287034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45973.278943287034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45973.278943287034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45973.278943287034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45973.278943287034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45973.278943287034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45973.278943287034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45973.278943287034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45973.278943287034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45973.278943287034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45973.278943287034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45973.278943287034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45973.278943287034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45973.278943287034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45973.278943287034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45973.278943287034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45973.278943287034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45973.278943287034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45973.278943287034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45973.278943287034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45973.278943287034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45973.278943287034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45973.278943287034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45973.278943287034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45973.278943287034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45973.278943287034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45973.278943287034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45973.278943287034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45973.278943287034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45973.278943287034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45973.278943287034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45973.278943287034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45973.278943287034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45973.278943287034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45973.278943287034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45973.278943287034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45973.278943287034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45973.278943287034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45973.278943287034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45973.278943287034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45973.278943287034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45973.278943287034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45973.278943287034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45973.278943287034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45973.278943287034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45973.278943287034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45973.278943287034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45973.278943287034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45973.278943287034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45973.278943287034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45973.278943287034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45973.278943287034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45973.278943287034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45973.278943287034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45973.278943287034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45973.278943287034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45973.278943287034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45973.278943287034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45973.278943287034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45973.278943287034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45973.278943287034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45973.278943287034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45973.278943287034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45973.278943287034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45973.278943287034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45973.278943287034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45973.278943287034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45973.278943287034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45973.278943287034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45973.278943287034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45973.278943287034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45973.278943287034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45973.278943287034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45973.278943287034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45973.278943287034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45973.278943287034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45973.278943287034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45973.278943287034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45973.278943287034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45973.278943287034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45973.278943287034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45973.278943287034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45973.278943287034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45973.278943287034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45973.278943287034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45973.278943287034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45973.278943287034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45973.278943287034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45973.278943287034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45973.278943287034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45973.278943287034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45973.278943287034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45973.278943287034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45973.278943287034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45973.278943287034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45973.278943287034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45973.278943287034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45973.278943287034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45973.278943287034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45973.278943287034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45973.278943287034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45973.278943287034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45973.278943287034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45973.278943287034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45973.278943287034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45973.278943287034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45973.278943287034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45973.278943287034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45973.278943287034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45973.278943287034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45973.278943287034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45973.278943287034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45973.278943287034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45973.278943287034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45973.278943287034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45973.278943287034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45973.278943287034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45973.278943287034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45973.278943287034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45973.278943287034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45973.278943287034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45973.278943287034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45973.278943287034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45973.278943287034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45973.278943287034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45973.278943287034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45973.278943287034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45973.278943287034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45973.278943287034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45973.278943287034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45973.278943287034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45973.278943287034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45973.278943287034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45973.278943287034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45973.278943287034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45973.278943287034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45973.278943287034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45973.278943287034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45973.278943287034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45973.278943287034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45973.278943287034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45973.278943287034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45973.278943287034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45973.278943287034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45973.278943287034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45973.278943287034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45973.278943287034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45973.278943287034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45973.278943287034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45973.278943287034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45973.278943287034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45973.278943287034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45973.278943287034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45973.278943287034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45973.278943287034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45973.278943287034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45973.278943287034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45973.278943287034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45973.278943287034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45973.278943287034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45973.278943287034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45973.278943287034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45973.278943287034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45973.278943287034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45973.278943287034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45973.278943287034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45973.278943287034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45973.278943287034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45973.278943287034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45973.278943287034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45973.278943287034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45973.278943287034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45973.278943287034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45973.278943287034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45973.278943287034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45973.278943287034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45973.278943287034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45973.278943287034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45973.278943287034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45973.278943287034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45973.278943287034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45973.278943287034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45973.278943287034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45973.278943287034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45973.278943287034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45973.278943287034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45973.278943287034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45973.278943287034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45973.278943287034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45973.278943287034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45973.278943287034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45973.278943287034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45973.278943287034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45973.278943287034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45973.278943287034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45973.278943287034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45973.278943287034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45973.278943287034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45973.278943287034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45973.278943287034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45973.278943287034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45973.278943287034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45973.278943287034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45973.278943287034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45973.278943287034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45973.278943287034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45973.278943287034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45973.278943287034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45973.278943287034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45973.278943287034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45973.278943287034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45973.278943287034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45973.278943287034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45973.278943287034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45973.278943287034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45973.278943287034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45973.278943287034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45973.278943287034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45973.278943287034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45973.278943287034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45973.278943287034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45973.278943287034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45973.278943287034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45973.278943287034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45973.278943287034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45973.278943287034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45973.278943287034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45973.278943287034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45973.278943287034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45973.278943287034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45973.278943287034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45973.278943287034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45973.278943287034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45973.278943287034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45973.278943287034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45973.278943287034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45973.278943287034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45973.278943287034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45973.278943287034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45973.278943287034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45973.278943287034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45973.278943287034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45973.278943287034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45973.278943287034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45973.278943287034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45973.278943287034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45973.278943287034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45973.278943287034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45973.278943287034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45973.278943287034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45973.278943287034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45973.278943287034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45973.278943287034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45973.278943287034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45973.278943287034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45973.278943287034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45973.278943287034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45973.278943287034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45973.278943287034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45973.278943287034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45973.278943287034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45973.278943287034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45973.278943287034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45973.278943287034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45973.278943287034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45973.278943287034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45973.278943287034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45973.278943287034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45973.278943287034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45973.278943287034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45973.278943287034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45973.278943287034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45973.278943287034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45973.278943287034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45973.278943287034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45973.278943287034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45973.278943287034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45973.278943287034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45973.278943287034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45973.278943287034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45973.278943287034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45973.278943287034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45973.278943287034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45973.278943287034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45973.278943287034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45973.278943287034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45973.278943287034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45973.278943287034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45973.278943287034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45973.278943287034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45973.278943287034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45973.278943287034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45973.278943287034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45973.278943287034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45973.278943287034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45973.278943287034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45973.278943287034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45973.278943287034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45973.278943287034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45973.278943287034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45973.278943287034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45973.278943287034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45973.278943287034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45973.278943287034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45973.278943287034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45973.278943287034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45973.278943287034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45973.278943287034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45973.278943287034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45973.278943287034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45973.278943287034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45973.278943287034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45973.278943287034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45973.278943287034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45973.278943287034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45973.278943287034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45973.278943287034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45973.278943287034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45973.278943287034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45973.278943287034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45973.278943287034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45973.278943287034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45973.278943287034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45973.278943287034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45973.278943287034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45973.278943287034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45973.278943287034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45973.278943287034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45973.278943287034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45973.278943287034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45973.278943287034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45973.278943287034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45973.278943287034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45973.278943287034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45973.278943287034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45973.278943287034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45973.278943287034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45973.278943287034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45973.278943287034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45973.278943287034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45973.278943287034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45973.278943287034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45973.278943287034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45973.278943287034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45973.278943287034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45973.278943287034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45973.278943287034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45973.278943287034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45973.278943287034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45973.278943287034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45973.278943287034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45973.278943287034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45973.278943287034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45973.278943287034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45973.278943287034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45973.278943287034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45973.278943287034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45973.278943287034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45973.278943287034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45973.278943287034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45973.278943287034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45973.278943287034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45973.278943287034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45973.278943287034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45973.278943287034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45973.278943287034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45973.278943287034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45973.278943287034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45973.278943287034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45973.278943287034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45973.278943287034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45973.278943287034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45973.278943287034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45973.278943287034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45973.278943287034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45973.278943287034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45973.278943287034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45973.278943287034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45973.278943287034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45973.278943287034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45973.278943287034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45973.278943287034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45973.278943287034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45973.278943287034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45973.278943287034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45973.278943287034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45973.278943287034</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269.79822569443786</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39110</v>
      </c>
      <c r="E3" s="95" t="s">
        <v>39021</v>
      </c>
      <c r="F3" s="96">
        <v>45973.154166666667</v>
      </c>
      <c r="G3" s="97">
        <f ca="1">IFERROR(NOW()-F3,"")</f>
        <v>0.12477662036690162</v>
      </c>
      <c r="H3" s="96">
        <v>45973.011620370373</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45973.278943287034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45973.278943287034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45973.278943287034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45973.278943287034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45973.278943287034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45973.278943287034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45973.278943287034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45973.278943287034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45973.278943287034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45973.278943287034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45973.278943287034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45973.278943287034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45973.278943287034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45973.278943287034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45973.278943287034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45973.278943287034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45973.278943287034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45973.278943287034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45973.278943287034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45973.278943287034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45973.278943287034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45973.278943287034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45973.278943287034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45973.278943287034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45973.278943287034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45973.278943287034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45973.278943287034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45973.278943287034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45973.278943287034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45973.278943287034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45973.278943287034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45973.278943287034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45973.278943287034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45973.278943287034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45973.278943287034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45973.278943287034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45973.278943287034</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45973.278943287034</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45973.278943287034</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45973.278943287034</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45973.278943287034</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45973.278943287034</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45973.278943287034</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45973.278943287034</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9"/>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81.446883101845742</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39102</v>
      </c>
      <c r="F3" s="38">
        <v>45926.188877314817</v>
      </c>
      <c r="G3" s="116">
        <f t="shared" ref="G3" ca="1" si="0">IFERROR(NOW()-F3,"")</f>
        <v>47.090065972217417</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39102</v>
      </c>
      <c r="F4" s="125">
        <v>45948.661111111112</v>
      </c>
      <c r="G4" s="126">
        <f t="shared" ref="G4:G28" ca="1" si="1">IFERROR(NOW()-F4,"")</f>
        <v>24.617832175921649</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37372</v>
      </c>
      <c r="E6" s="124" t="s">
        <v>39021</v>
      </c>
      <c r="F6" s="125">
        <v>45972.737916666665</v>
      </c>
      <c r="G6" s="126">
        <f t="shared" ca="1" si="1"/>
        <v>0.54102662036893889</v>
      </c>
      <c r="H6" s="125">
        <v>45972.721944444442</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45973.278943287034</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45973.278943287034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45973.278943287034</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45973.278943287034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45973.278943287034</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1"/>
        <v>45973.278943287034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45973.278943287034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45973.278943287034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45973.278943287034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45973.278943287034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45973.278943287034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45973.278943287034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45973.278943287034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45973.278943287034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45973.278943287034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45973.278943287034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45973.278943287034</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45973.278943287034</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45973.278943287034</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45973.278943287034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45973.278943287034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45973.278943287034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ref="G29:G92" ca="1" si="2">IFERROR(NOW()-F29,"")</f>
        <v>45973.278943287034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45973.278943287034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45973.278943287034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45973.278943287034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45973.278943287034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45973.278943287034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45973.278943287034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45973.278943287034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45973.278943287034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45973.278943287034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45973.278943287034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45973.278943287034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45973.278943287034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45973.278943287034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45973.278943287034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45973.278943287034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45973.278943287034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45973.278943287034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45973.278943287034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45973.278943287034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45973.278943287034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45973.278943287034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45973.278943287034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45973.278943287034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45973.278943287034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45973.278943287034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45973.278943287034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45973.278943287034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45973.278943287034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45973.278943287034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45973.278943287034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45973.278943287034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45973.278943287034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45973.278943287034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45973.278943287034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45973.278943287034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45973.278943287034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45973.278943287034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45973.278943287034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45973.278943287034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45973.278943287034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45973.278943287034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45973.278943287034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45973.278943287034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45973.278943287034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45973.278943287034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45973.278943287034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45973.278943287034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45973.278943287034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45973.278943287034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45973.278943287034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45973.278943287034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45973.278943287034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45973.278943287034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45973.278943287034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45973.278943287034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45973.278943287034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45973.278943287034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45973.278943287034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45973.278943287034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45973.278943287034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45973.278943287034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45973.278943287034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45973.278943287034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ref="G93:G156" ca="1" si="3">IFERROR(NOW()-F93,"")</f>
        <v>45973.278943287034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45973.278943287034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45973.278943287034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45973.278943287034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45973.278943287034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45973.278943287034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45973.278943287034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45973.278943287034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45973.278943287034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45973.278943287034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45973.278943287034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45973.278943287034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45973.278943287034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45973.278943287034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45973.278943287034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45973.278943287034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45973.278943287034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45973.278943287034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45973.278943287034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45973.278943287034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45973.278943287034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45973.278943287034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45973.278943287034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45973.278943287034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45973.278943287034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45973.278943287034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45973.278943287034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45973.278943287034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45973.278943287034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45973.278943287034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45973.278943287034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45973.278943287034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45973.278943287034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45973.278943287034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45973.278943287034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45973.278943287034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45973.278943287034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45973.278943287034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45973.278943287034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45973.278943287034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45973.278943287034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45973.278943287034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45973.278943287034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45973.278943287034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45973.278943287034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45973.278943287034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45973.278943287034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45973.278943287034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45973.278943287034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45973.278943287034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45973.278943287034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45973.278943287034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45973.278943287034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45973.278943287034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45973.278943287034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45973.278943287034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45973.278943287034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45973.278943287034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45973.278943287034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45973.278943287034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45973.278943287034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45973.278943287034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45973.278943287034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45973.278943287034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ref="G157:G220" ca="1" si="4">IFERROR(NOW()-F157,"")</f>
        <v>45973.278943287034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45973.278943287034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45973.278943287034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45973.278943287034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45973.278943287034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45973.278943287034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45973.278943287034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45973.278943287034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45973.278943287034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45973.278943287034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45973.278943287034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45973.278943287034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45973.278943287034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45973.278943287034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45973.278943287034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45973.278943287034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45973.278943287034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45973.278943287034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45973.278943287034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45973.278943287034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45973.278943287034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45973.278943287034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45973.278943287034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45973.278943287034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45973.278943287034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45973.278943287034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45973.278943287034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45973.278943287034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45973.278943287034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45973.278943287034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45973.278943287034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45973.278943287034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45973.278943287034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45973.278943287034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45973.278943287034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45973.278943287034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45973.278943287034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45973.278943287034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45973.278943287034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45973.278943287034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45973.278943287034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45973.278943287034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45973.278943287034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45973.278943287034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45973.278943287034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45973.278943287034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45973.278943287034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45973.278943287034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45973.278943287034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45973.278943287034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45973.278943287034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45973.278943287034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45973.278943287034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45973.278943287034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45973.278943287034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45973.278943287034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45973.278943287034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45973.278943287034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45973.278943287034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45973.278943287034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45973.278943287034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45973.278943287034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45973.278943287034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45973.278943287034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ref="G221:G284" ca="1" si="5">IFERROR(NOW()-F221,"")</f>
        <v>45973.278943287034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45973.278943287034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45973.278943287034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45973.278943287034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45973.278943287034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45973.278943287034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45973.278943287034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45973.278943287034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45973.278943287034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45973.278943287034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45973.278943287034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45973.278943287034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45973.278943287034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45973.278943287034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45973.278943287034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45973.278943287034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45973.278943287034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45973.278943287034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45973.278943287034</v>
      </c>
      <c r="H239" s="124"/>
      <c r="I239" s="124" t="str">
        <f>IFERROR(VLOOKUP(D239,DB!A:F,6,0),"")</f>
        <v/>
      </c>
      <c r="J239" s="124" t="str">
        <f>IFERROR(VLOOKUP(D239,DB!A:G,7,0),"")</f>
        <v/>
      </c>
      <c r="K239" s="124"/>
      <c r="L239" s="124" t="str">
        <f>IFERROR(VLOOKUP(D239,DB!A:I,9,0),"")</f>
        <v/>
      </c>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39122</v>
      </c>
      <c r="B2" s="141" t="str">
        <f>IFERROR(VLOOKUP(D2,DB!A:K,11,0),"")</f>
        <v>R6</v>
      </c>
      <c r="C2" s="142">
        <v>1</v>
      </c>
      <c r="D2" s="141" t="s">
        <v>37249</v>
      </c>
      <c r="E2" s="124" t="s">
        <v>39021</v>
      </c>
      <c r="F2" s="143">
        <v>45972.832800925928</v>
      </c>
      <c r="G2" s="105">
        <f t="shared" ref="G2:G64" ca="1" si="0">IFERROR(NOW()-F2,"-")</f>
        <v>0.44614236110646743</v>
      </c>
      <c r="H2" s="143">
        <v>45972.827187499999</v>
      </c>
      <c r="I2" s="141" t="str">
        <f>IFERROR(VLOOKUP(D2,DB!A:F,6,0),"")</f>
        <v>Generator-SG</v>
      </c>
      <c r="J2" s="141" t="str">
        <f>IFERROR(VLOOKUP(D2,DB!A:G,7,0),"")</f>
        <v>Vandalized</v>
      </c>
      <c r="K2" s="144" t="s">
        <v>39123</v>
      </c>
      <c r="L2" s="145" t="str">
        <f>IFERROR(VLOOKUP(D2,DB!A:I,9,0),"")</f>
        <v>Latis</v>
      </c>
    </row>
    <row r="3" spans="1:16382" ht="31.5" customHeight="1">
      <c r="A3" s="156" t="s">
        <v>39124</v>
      </c>
      <c r="B3" s="141" t="str">
        <f>IFERROR(VLOOKUP(D3,DB!A:K,11,0),"")</f>
        <v>R6</v>
      </c>
      <c r="C3" s="142">
        <v>1</v>
      </c>
      <c r="D3" s="141" t="s">
        <v>35127</v>
      </c>
      <c r="E3" s="124" t="s">
        <v>39021</v>
      </c>
      <c r="F3" s="157">
        <v>45973.265497685185</v>
      </c>
      <c r="G3" s="105">
        <f t="shared" ca="1" si="0"/>
        <v>1.3445601849525701E-2</v>
      </c>
      <c r="H3" s="143">
        <v>45973.259467592594</v>
      </c>
      <c r="I3" s="141" t="str">
        <f>IFERROR(VLOOKUP(D3,DB!A:F,6,0),"")</f>
        <v>SCECO</v>
      </c>
      <c r="J3" s="141" t="str">
        <f>IFERROR(VLOOKUP(D3,DB!A:G,7,0),"")</f>
        <v>Vandalized</v>
      </c>
      <c r="K3" s="144" t="s">
        <v>39125</v>
      </c>
      <c r="L3" s="145" t="str">
        <f>IFERROR(VLOOKUP(D3,DB!A:I,9,0),"")</f>
        <v>Latis</v>
      </c>
    </row>
    <row r="4" spans="1:16382" ht="31.5" customHeight="1">
      <c r="A4" s="140"/>
      <c r="B4" s="141" t="str">
        <f>IFERROR(VLOOKUP(D4,DB!A:K,11,0),"")</f>
        <v/>
      </c>
      <c r="C4" s="142"/>
      <c r="D4" s="141"/>
      <c r="E4" s="124"/>
      <c r="F4" s="143"/>
      <c r="G4" s="105">
        <f t="shared" ca="1" si="0"/>
        <v>45973.278943287034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45973.278943287034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45973.278943287034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45973.278943287034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45973.278943287034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45973.278943287034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45973.278943287034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45973.278943287034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45973.278943287034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45973.278943287034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45973.278943287034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45973.278943287034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45973.278943287034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45973.278943287034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45973.278943287034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45973.278943287034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45973.278943287034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45973.278943287034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45973.278943287034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45973.278943287034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45973.278943287034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45973.278943287034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45973.278943287034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45973.278943287034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45973.278943287034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45973.278943287034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45973.278943287034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45973.278943287034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45973.278943287034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45973.278943287034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45973.278943287034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45973.278943287034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45973.278943287034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45973.278943287034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45973.278943287034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45973.278943287034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45973.278943287034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45973.278943287034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45973.278943287034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45973.278943287034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45973.278943287034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45973.278943287034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45973.278943287034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45973.278943287034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45973.278943287034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45973.278943287034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45973.278943287034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45973.278943287034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45973.278943287034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45973.278943287034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45973.278943287034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45973.278943287034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45973.278943287034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45973.278943287034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45973.278943287034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45973.278943287034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45973.278943287034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45973.278943287034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45973.278943287034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45973.278943287034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45973.278943287034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45973.278943287034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45973.278943287034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45973.278943287034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45973.278943287034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45973.278943287034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45973.278943287034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45973.278943287034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45973.278943287034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45973.278943287034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45973.278943287034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45973.278943287034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45973.278943287034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45973.278943287034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45973.278943287034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45973.278943287034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45973.278943287034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45973.278943287034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45973.278943287034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45973.278943287034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45973.278943287034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45973.278943287034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45973.278943287034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45973.278943287034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45973.278943287034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45973.278943287034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45973.278943287034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45973.278943287034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45973.278943287034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45973.278943287034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45973.278943287034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45973.278943287034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45973.278943287034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45973.278943287034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45973.278943287034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45973.278943287034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45973.278943287034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45973.278943287034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45973.278943287034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45973.278943287034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45973.278943287034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45973.278943287034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45973.278943287034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45973.278943287034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45973.278943287034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45973.278943287034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45973.278943287034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45973.278943287034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45973.278943287034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45973.278943287034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45973.278943287034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45973.278943287034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45973.278943287034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45973.278943287034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45973.278943287034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45973.278943287034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45973.278943287034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45973.278943287034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45973.278943287034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45973.278943287034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45973.278943287034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45973.278943287034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45973.278943287034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45973.278943287034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45973.278943287034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45973.278943287034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45973.278943287034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45973.278943287034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45973.278943287034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45973.278943287034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45973.278943287034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45973.278943287034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45973.278943287034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45973.278943287034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45973.278943287034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45973.278943287034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45973.278943287034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45973.278943287034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45973.278943287034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45973.278943287034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45973.278943287034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45973.278943287034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45973.278943287034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45973.278943287034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45973.278943287034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45973.278943287034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45973.278943287034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45973.278943287034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45973.278943287034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45973.278943287034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45973.278943287034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45973.278943287034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45973.278943287034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45973.278943287034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45973.278943287034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45973.278943287034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45973.278943287034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45973.278943287034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45973.278943287034</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2025-11-12T03:43:40Z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