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49" documentId="13_ncr:1_{F6CB121F-512D-4AA6-A0C1-0FB36C537598}" xr6:coauthVersionLast="47" xr6:coauthVersionMax="47" xr10:uidLastSave="{44C47F19-5FDA-4865-8691-3CD88D9C0C55}"/>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<sst xmlns="http://schemas.openxmlformats.org/spreadsheetml/2006/main" count="179024" uniqueCount="39104">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</sst>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294.48904097222112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13.994052546295279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6.4133564810617827E-2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45957.437466898147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45957.437466898147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45957.437466898147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45957.437466898147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45957.437466898147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45957.437466898147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45957.437466898147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45957.437466898147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45957.437466898147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45957.437466898147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45957.437466898147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45957.437466898147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45957.437466898147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45957.437466898147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45957.437466898147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45957.437466898147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45957.437466898147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45957.437466898147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45957.437466898147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45957.437466898147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45957.437466898147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45957.437466898147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45957.437466898147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45957.437466898147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45957.437466898147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45957.437466898147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45957.437466898147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45957.437466898147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45957.437466898147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45957.437466898147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45957.437466898147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45957.437466898147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45957.437466898147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45957.437466898147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45957.437466898147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45957.437466898147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45957.437466898147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45957.437466898147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45957.437466898147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45957.437466898147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45957.437466898147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45957.437466898147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45957.437466898147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45957.437466898147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45957.437466898147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45957.437466898147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45957.437466898147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45957.437466898147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45957.437466898147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45957.437466898147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45957.437466898147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45957.437466898147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132.43762893518578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45957.437466898147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45957.437466898147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45957.437466898147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45957.437466898147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45957.437466898147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45957.437466898147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45957.437466898147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45957.437466898147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45957.437466898147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45957.437466898147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45957.437466898147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45957.437466898147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45957.437466898147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45957.437466898147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45957.437466898147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45957.437466898147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45957.437466898147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45957.437466898147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45957.437466898147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45957.437466898147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45957.437466898147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45957.437466898147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45957.437466898147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45957.437466898147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45957.437466898147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45957.437466898147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45957.437466898147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45957.437466898147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45957.437466898147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45957.437466898147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45957.437466898147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45957.437466898147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45957.437466898147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45957.437466898147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45957.437466898147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45957.437466898147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45957.437466898147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45957.437466898147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45957.437466898147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45957.437466898147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45957.437466898147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45957.437466898147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45957.437466898147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45957.437466898147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45957.437466898147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45957.437466898147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45957.437466898147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45957.437466898147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45957.437466898147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45957.437466898147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45957.437466898147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45957.437466898147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45957.437466898147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45957.437466898147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45957.437466898147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45957.437466898147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45957.437466898147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45957.437466898147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45957.437466898147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45957.437466898147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45957.437466898147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45957.437466898147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45957.437466898147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45957.437466898147</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45957.437466898147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45957.437466898147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45957.437466898147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45957.437466898147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45957.437466898147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45957.437466898147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45957.437466898147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45957.437466898147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45957.437466898147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45957.437466898147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45957.437466898147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45957.437466898147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45957.437466898147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45957.437466898147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45957.437466898147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45957.437466898147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45957.437466898147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45957.437466898147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45957.437466898147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45957.437466898147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45957.437466898147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45957.437466898147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45957.437466898147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45957.437466898147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45957.437466898147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45957.437466898147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45957.437466898147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45957.437466898147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45957.437466898147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45957.437466898147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45957.437466898147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45957.437466898147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45957.437466898147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45957.437466898147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45957.437466898147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45957.437466898147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45957.437466898147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45957.437466898147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45957.437466898147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45957.437466898147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45957.437466898147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45957.437466898147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45957.437466898147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45957.437466898147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45957.437466898147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45957.437466898147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45957.437466898147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45957.437466898147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45957.437466898147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45957.437466898147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45957.437466898147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45957.437466898147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45957.437466898147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45957.437466898147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45957.437466898147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45957.437466898147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45957.437466898147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45957.437466898147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45957.437466898147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45957.437466898147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45957.437466898147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45957.437466898147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45957.437466898147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45957.437466898147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45957.437466898147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45957.437466898147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45957.437466898147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45957.437466898147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45957.437466898147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45957.437466898147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45957.437466898147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45957.437466898147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45957.437466898147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45957.437466898147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45957.437466898147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45957.437466898147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45957.437466898147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45957.437466898147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45957.437466898147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45957.437466898147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45957.437466898147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45957.437466898147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45957.437466898147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45957.437466898147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45957.437466898147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45957.437466898147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45957.437466898147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45957.437466898147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45957.437466898147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45957.437466898147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45957.437466898147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45957.437466898147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45957.437466898147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45957.437466898147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45957.437466898147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45957.437466898147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45957.437466898147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45957.437466898147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45957.437466898147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45957.437466898147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45957.437466898147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45957.437466898147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45957.437466898147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45957.437466898147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45957.437466898147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45957.437466898147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45957.437466898147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45957.437466898147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45957.437466898147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45957.437466898147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45957.437466898147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45957.437466898147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45957.437466898147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45957.437466898147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45957.437466898147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45957.437466898147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45957.437466898147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45957.437466898147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45957.437466898147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45957.437466898147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45957.437466898147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45957.437466898147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45957.437466898147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45957.437466898147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45957.437466898147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45957.437466898147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45957.437466898147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45957.437466898147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45957.437466898147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45957.437466898147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45957.437466898147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45957.437466898147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45957.437466898147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45957.437466898147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45957.437466898147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45957.437466898147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45957.437466898147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45957.437466898147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45957.437466898147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45957.437466898147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45957.437466898147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45957.437466898147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45957.437466898147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45957.437466898147</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45957.437466898147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45957.437466898147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45957.437466898147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45957.437466898147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45957.437466898147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45957.437466898147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45957.437466898147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45957.437466898147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45957.437466898147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45957.437466898147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45957.437466898147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45957.437466898147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45957.437466898147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45957.437466898147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45957.437466898147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45957.437466898147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45957.437466898147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45957.437466898147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45957.437466898147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45957.437466898147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45957.437466898147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45957.437466898147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45957.437466898147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45957.437466898147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45957.437466898147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45957.437466898147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45957.437466898147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45957.437466898147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45957.437466898147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45957.437466898147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45957.437466898147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45957.437466898147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45957.437466898147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45957.437466898147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45957.437466898147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45957.437466898147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45957.437466898147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45957.437466898147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45957.437466898147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45957.437466898147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45957.437466898147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45957.437466898147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45957.437466898147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45957.437466898147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45957.437466898147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45957.437466898147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45957.437466898147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45957.437466898147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45957.437466898147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45957.437466898147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45957.437466898147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45957.437466898147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45957.437466898147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45957.437466898147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45957.437466898147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45957.437466898147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45957.437466898147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45957.437466898147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45957.437466898147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45957.437466898147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45957.437466898147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45957.437466898147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45957.437466898147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45957.437466898147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45957.437466898147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45957.437466898147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45957.437466898147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45957.437466898147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45957.437466898147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45957.437466898147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45957.437466898147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45957.437466898147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45957.437466898147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45957.437466898147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45957.437466898147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45957.437466898147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45957.437466898147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45957.437466898147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45957.437466898147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45957.437466898147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45957.437466898147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45957.437466898147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45957.437466898147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45957.437466898147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45957.437466898147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45957.437466898147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45957.437466898147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45957.437466898147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45957.437466898147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45957.437466898147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45957.437466898147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45957.437466898147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45957.437466898147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45957.437466898147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45957.437466898147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45957.437466898147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45957.437466898147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45957.437466898147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45957.437466898147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45957.437466898147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45957.437466898147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45957.437466898147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45957.437466898147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45957.437466898147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45957.437466898147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45957.437466898147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45957.437466898147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45957.437466898147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45957.437466898147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45957.437466898147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45957.437466898147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45957.437466898147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45957.437466898147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45957.437466898147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45957.437466898147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45957.437466898147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45957.437466898147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45957.437466898147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45957.437466898147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45957.437466898147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45957.437466898147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45957.437466898147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45957.437466898147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45957.437466898147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45957.437466898147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45957.437466898147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45957.437466898147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45957.437466898147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45957.437466898147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45957.437466898147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45957.437466898147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45957.437466898147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45957.437466898147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45957.437466898147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45957.437466898147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45957.437466898147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45957.437466898147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45957.437466898147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45957.437466898147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45957.437466898147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45957.437466898147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45957.437466898147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45957.437466898147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45957.437466898147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45957.437466898147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45957.437466898147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45957.437466898147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45957.437466898147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45957.437466898147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45957.437466898147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45957.437466898147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45957.437466898147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45957.437466898147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45957.437466898147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45957.437466898147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45957.437466898147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45957.437466898147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45957.437466898147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45957.437466898147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45957.437466898147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45957.437466898147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45957.437466898147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45957.437466898147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45957.437466898147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45957.437466898147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45957.437466898147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45957.437466898147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45957.437466898147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45957.437466898147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45957.437466898147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45957.437466898147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45957.437466898147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45957.437466898147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45957.437466898147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45957.437466898147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45957.437466898147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45957.437466898147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45957.437466898147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45957.437466898147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45957.437466898147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45957.437466898147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45957.437466898147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45957.437466898147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45957.437466898147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45957.437466898147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45957.437466898147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45957.437466898147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45957.437466898147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45957.437466898147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45957.437466898147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45957.437466898147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45957.437466898147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45957.437466898147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45957.437466898147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45957.437466898147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45957.437466898147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45957.437466898147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45957.437466898147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45957.437466898147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45957.437466898147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45957.437466898147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45957.437466898147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45957.437466898147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45957.437466898147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45957.437466898147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45957.437466898147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45957.437466898147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45957.437466898147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45957.437466898147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45957.437466898147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45957.437466898147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45957.437466898147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45957.437466898147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45957.437466898147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45957.437466898147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45957.437466898147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45957.437466898147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45957.437466898147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45957.437466898147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45957.437466898147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45957.437466898147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45957.437466898147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45957.437466898147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45957.437466898147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45957.437466898147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45957.437466898147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45957.437466898147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45957.437466898147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45957.437466898147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45957.437466898147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45957.437466898147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45957.437466898147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45957.437466898147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45957.437466898147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45957.437466898147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45957.437466898147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45957.437466898147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45957.437466898147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45957.437466898147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45957.437466898147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45957.437466898147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45957.437466898147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45957.437466898147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45957.437466898147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45957.437466898147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45957.437466898147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45957.437466898147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45957.437466898147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45957.437466898147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45957.437466898147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45957.437466898147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45957.437466898147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45957.437466898147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45957.437466898147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45957.437466898147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45957.437466898147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45957.437466898147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45957.437466898147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45957.437466898147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45957.437466898147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45957.437466898147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45957.437466898147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45957.437466898147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45957.437466898147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45957.437466898147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45957.437466898147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45957.437466898147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45957.437466898147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45957.437466898147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45957.437466898147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45957.437466898147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45957.437466898147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45957.437466898147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45957.437466898147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45957.437466898147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45957.437466898147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45957.437466898147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45957.437466898147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45957.437466898147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45957.437466898147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45957.437466898147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45957.437466898147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45957.437466898147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45957.437466898147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45957.437466898147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45957.437466898147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45957.437466898147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45957.437466898147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45957.437466898147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45957.437466898147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45957.437466898147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45957.437466898147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45957.437466898147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45957.437466898147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45957.437466898147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45957.437466898147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45957.437466898147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45957.437466898147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45957.437466898147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45957.437466898147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45957.437466898147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45957.437466898147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45957.437466898147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45957.437466898147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45957.437466898147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45957.437466898147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45957.437466898147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45957.437466898147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45957.437466898147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45957.437466898147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45957.437466898147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45957.437466898147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45957.437466898147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45957.437466898147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45957.437466898147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45957.437466898147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45957.437466898147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45957.437466898147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45957.437466898147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45957.437466898147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45957.437466898147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45957.437466898147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45957.437466898147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45957.437466898147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45957.437466898147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45957.437466898147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45957.437466898147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45957.437466898147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45957.437466898147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45957.437466898147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45957.437466898147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45957.437466898147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45957.437466898147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45957.437466898147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45957.437466898147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45957.437466898147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45957.437466898147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45957.437466898147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45957.437466898147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45957.437466898147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45957.437466898147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45957.437466898147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45957.437466898147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45957.437466898147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45957.437466898147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45957.437466898147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45957.437466898147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45957.437466898147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45957.437466898147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45957.437466898147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45957.437466898147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45957.437466898147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45957.437466898147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45957.437466898147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45957.437466898147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45957.437466898147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45957.437466898147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45957.437466898147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45957.437466898147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45957.437466898147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45957.437466898147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45957.437466898147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45957.437466898147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45957.437466898147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45957.437466898147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45957.437466898147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45957.437466898147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45957.437466898147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45957.437466898147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45957.437466898147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45957.437466898147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45957.437466898147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45957.437466898147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45957.437466898147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45957.437466898147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45957.437466898147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45957.437466898147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45957.437466898147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45957.437466898147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45957.437466898147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45957.437466898147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45957.437466898147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45957.437466898147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45957.437466898147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45957.437466898147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45957.437466898147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45957.437466898147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45957.437466898147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45957.437466898147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45957.437466898147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45957.437466898147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45957.437466898147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45957.437466898147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45957.437466898147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45957.437466898147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45957.437466898147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45957.437466898147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45957.437466898147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45957.437466898147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45957.437466898147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45957.437466898147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45957.437466898147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45957.437466898147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45957.437466898147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45957.437466898147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45957.437466898147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45957.437466898147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45957.437466898147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45957.437466898147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45957.437466898147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45957.437466898147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45957.437466898147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45957.437466898147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45957.437466898147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45957.437466898147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45957.437466898147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45957.437466898147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45957.437466898147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45957.437466898147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45957.437466898147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45957.437466898147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45957.437466898147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45957.437466898147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45957.437466898147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45957.437466898147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45957.437466898147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45957.437466898147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45957.437466898147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45957.437466898147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45957.437466898147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45957.437466898147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45957.437466898147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45957.437466898147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45957.437466898147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45957.437466898147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45957.437466898147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45957.437466898147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45957.437466898147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45957.437466898147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45957.437466898147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45957.437466898147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45957.437466898147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45957.437466898147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45957.437466898147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45957.437466898147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45957.437466898147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45957.437466898147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45957.437466898147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45957.437466898147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45957.437466898147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45957.437466898147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45957.437466898147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45957.437466898147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45957.437466898147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45957.437466898147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45957.437466898147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45957.437466898147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45957.437466898147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45957.437466898147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45957.437466898147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45957.437466898147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45957.437466898147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45957.437466898147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45957.437466898147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45957.437466898147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45957.437466898147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45957.437466898147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45957.437466898147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45957.437466898147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45957.437466898147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45957.437466898147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45957.437466898147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45957.437466898147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45957.437466898147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45957.437466898147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45957.437466898147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45957.437466898147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45957.437466898147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45957.437466898147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45957.437466898147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45957.437466898147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45957.437466898147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45957.437466898147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45957.437466898147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45957.437466898147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45957.437466898147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45957.437466898147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45957.437466898147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45957.437466898147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45957.437466898147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45957.437466898147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45957.437466898147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45957.437466898147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45957.437466898147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45957.437466898147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45957.437466898147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45957.437466898147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45957.437466898147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45957.437466898147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45957.437466898147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45957.437466898147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45957.437466898147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45957.437466898147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45957.437466898147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45957.437466898147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45957.437466898147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45957.437466898147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45957.437466898147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45957.437466898147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45957.437466898147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45957.437466898147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45957.437466898147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45957.437466898147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45957.437466898147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45957.437466898147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45957.437466898147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45957.437466898147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45957.437466898147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45957.437466898147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45957.437466898147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45957.437466898147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45957.437466898147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45957.437466898147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45957.437466898147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45957.437466898147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45957.437466898147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45957.437466898147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45957.437466898147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45957.437466898147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45957.437466898147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45957.437466898147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45957.437466898147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45957.437466898147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45957.437466898147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45957.437466898147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45957.437466898147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45957.437466898147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45957.437466898147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45957.437466898147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45957.437466898147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45957.437466898147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45957.437466898147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45957.437466898147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45957.437466898147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45957.437466898147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45957.437466898147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45957.437466898147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45957.437466898147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45957.437466898147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45957.437466898147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45957.437466898147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45957.437466898147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45957.437466898147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45957.437466898147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45957.437466898147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45957.437466898147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45957.437466898147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45957.437466898147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45957.437466898147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45957.437466898147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45957.437466898147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45957.437466898147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45957.437466898147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45957.437466898147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45957.437466898147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45957.437466898147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45957.437466898147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45957.437466898147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45957.437466898147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45957.437466898147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45957.437466898147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45957.437466898147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45957.437466898147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45957.437466898147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45957.437466898147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45957.437466898147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45957.437466898147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45957.437466898147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45957.437466898147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45957.437466898147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45957.437466898147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45957.437466898147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45957.437466898147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45957.437466898147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45957.437466898147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45957.437466898147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45957.437466898147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45957.437466898147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45957.437466898147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45957.437466898147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45957.437466898147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45957.437466898147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45957.437466898147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45957.437466898147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45957.437466898147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45957.437466898147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45957.437466898147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45957.437466898147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45957.437466898147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45957.437466898147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45957.437466898147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45957.437466898147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45957.437466898147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45957.437466898147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45957.437466898147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45957.437466898147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45957.437466898147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45957.437466898147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45957.437466898147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45957.437466898147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45957.437466898147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45957.437466898147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45957.437466898147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45957.437466898147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45957.437466898147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45957.437466898147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45957.437466898147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45957.437466898147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45957.437466898147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45957.437466898147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45957.437466898147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45957.437466898147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45957.437466898147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45957.437466898147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45957.437466898147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45957.437466898147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45957.437466898147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45957.437466898147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45957.437466898147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45957.437466898147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45957.437466898147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45957.437466898147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45957.437466898147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45957.437466898147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45957.437466898147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45957.437466898147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45957.437466898147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45957.437466898147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45957.437466898147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45957.437466898147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45957.437466898147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45957.437466898147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45957.437466898147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45957.437466898147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45957.437466898147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45957.437466898147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45957.437466898147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45957.437466898147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45957.437466898147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45957.437466898147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45957.437466898147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45957.437466898147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45957.437466898147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45957.437466898147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45957.437466898147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45957.437466898147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45957.437466898147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45957.437466898147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45957.437466898147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45957.437466898147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45957.437466898147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45957.437466898147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45957.437466898147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45957.437466898147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45957.437466898147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45957.437466898147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45957.437466898147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45957.437466898147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45957.437466898147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45957.437466898147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45957.437466898147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45957.437466898147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45957.437466898147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45957.437466898147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45957.437466898147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45957.437466898147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45957.437466898147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45957.437466898147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45957.437466898147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45957.437466898147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45957.437466898147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45957.437466898147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45957.437466898147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45957.437466898147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45957.437466898147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45957.437466898147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45957.437466898147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45957.437466898147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45957.437466898147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45957.437466898147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45957.437466898147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45957.437466898147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45957.437466898147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45957.437466898147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45957.437466898147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45957.437466898147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45957.437466898147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45957.437466898147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45957.437466898147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45957.437466898147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45957.437466898147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45957.437466898147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45957.437466898147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45957.437466898147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45957.437466898147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45957.437466898147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45957.437466898147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45957.437466898147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45957.437466898147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45957.437466898147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45957.437466898147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45957.437466898147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45957.437466898147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45957.437466898147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45957.437466898147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45957.437466898147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45957.437466898147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45957.437466898147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45957.437466898147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45957.437466898147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45957.437466898147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45957.437466898147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45957.437466898147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45957.437466898147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45957.437466898147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45957.437466898147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45957.437466898147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45957.437466898147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45957.437466898147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45957.437466898147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45957.437466898147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45957.437466898147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45957.437466898147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45957.437466898147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45957.437466898147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45957.437466898147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45957.437466898147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45957.437466898147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45957.437466898147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45957.437466898147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45957.437466898147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45957.437466898147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45957.437466898147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45957.437466898147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45957.437466898147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45957.437466898147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45957.437466898147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45957.437466898147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45957.437466898147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45957.437466898147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45957.437466898147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45957.437466898147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45957.437466898147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45957.437466898147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45957.437466898147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45957.437466898147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45957.437466898147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45957.437466898147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45957.437466898147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45957.437466898147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45957.437466898147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45957.437466898147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45957.437466898147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45957.437466898147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45957.437466898147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45957.437466898147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45957.437466898147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45957.437466898147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45957.437466898147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45957.437466898147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45957.437466898147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45957.437466898147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45957.437466898147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45957.437466898147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45957.437466898147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45957.437466898147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45957.437466898147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45957.437466898147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45957.437466898147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45957.437466898147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45957.437466898147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45957.437466898147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45957.437466898147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45957.437466898147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45957.437466898147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45957.437466898147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45957.437466898147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45957.437466898147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45957.437466898147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45957.437466898147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45957.437466898147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45957.437466898147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45957.437466898147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45957.437466898147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45957.437466898147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45957.437466898147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45957.437466898147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45957.437466898147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45957.437466898147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45957.437466898147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45957.437466898147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45957.437466898147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45957.437466898147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45957.437466898147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45957.437466898147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45957.437466898147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45957.437466898147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45957.437466898147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45957.437466898147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45957.437466898147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45957.437466898147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45957.437466898147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45957.437466898147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45957.437466898147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45957.437466898147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45957.437466898147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45957.437466898147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45957.437466898147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45957.437466898147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45957.437466898147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45957.437466898147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45957.437466898147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45957.437466898147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45957.437466898147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45957.437466898147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45957.437466898147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45957.437466898147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45957.437466898147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45957.437466898147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45957.437466898147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45957.437466898147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45957.437466898147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45957.437466898147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45957.437466898147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45957.437466898147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45957.437466898147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45957.437466898147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45957.437466898147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45957.437466898147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45957.437466898147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45957.437466898147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45957.437466898147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45957.437466898147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45957.437466898147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45957.437466898147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45957.437466898147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45957.437466898147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45957.437466898147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45957.437466898147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45957.437466898147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45957.437466898147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45957.437466898147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45957.437466898147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45957.437466898147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45957.437466898147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45957.437466898147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45957.437466898147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45957.437466898147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45957.437466898147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45957.437466898147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45957.437466898147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45957.437466898147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45957.437466898147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45957.437466898147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45957.437466898147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45957.437466898147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45957.437466898147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45957.437466898147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45957.437466898147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45957.437466898147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45957.437466898147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45957.437466898147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45957.437466898147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45957.437466898147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45957.437466898147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45957.437466898147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45957.437466898147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45957.437466898147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45957.437466898147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45957.437466898147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45957.437466898147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45957.437466898147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45957.437466898147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45957.437466898147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45957.437466898147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45957.437466898147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45957.437466898147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45957.437466898147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45957.437466898147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45957.437466898147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45957.437466898147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45957.437466898147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45957.437466898147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45957.437466898147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45957.437466898147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45957.437466898147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45957.437466898147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45957.437466898147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45957.437466898147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45957.437466898147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45957.437466898147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45957.437466898147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45957.437466898147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45957.437466898147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45957.437466898147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45957.437466898147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45957.437466898147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45957.437466898147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45957.437466898147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45957.437466898147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45957.437466898147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45957.437466898147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45957.437466898147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45957.437466898147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45957.437466898147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45957.437466898147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45957.437466898147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45957.437466898147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45957.437466898147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45957.437466898147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45957.437466898147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45957.437466898147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45957.437466898147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45957.437466898147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45957.437466898147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45957.437466898147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45957.437466898147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45957.437466898147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45957.437466898147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45957.437466898147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45957.437466898147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45957.437466898147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45957.437466898147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45957.437466898147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45957.437466898147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45957.437466898147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45957.437466898147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45957.437466898147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45957.437466898147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45957.437466898147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45957.437466898147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45957.437466898147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45957.437466898147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45957.437466898147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45957.437466898147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45957.437466898147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45957.437466898147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45957.437466898147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45957.437466898147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45957.437466898147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45957.437466898147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45957.437466898147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45957.437466898147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45957.437466898147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45957.437466898147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45957.437466898147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45957.437466898147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45957.437466898147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45957.437466898147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45957.437466898147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45957.437466898147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45957.437466898147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45957.437466898147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45957.437466898147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45957.437466898147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45957.437466898147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45957.437466898147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45957.437466898147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45957.437466898147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45957.437466898147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45957.437466898147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45957.437466898147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45957.437466898147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45957.437466898147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45957.437466898147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45957.437466898147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45957.437466898147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45957.437466898147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45957.437466898147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45957.437466898147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45957.437466898147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45957.437466898147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45957.437466898147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45957.437466898147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45957.437466898147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45957.437466898147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45957.437466898147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45957.437466898147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45957.437466898147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45957.437466898147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45957.437466898147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45957.437466898147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45957.437466898147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45957.437466898147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45957.437466898147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45957.437466898147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45957.437466898147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45957.437466898147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45957.437466898147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45957.437466898147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45957.437466898147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45957.437466898147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45957.437466898147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45957.437466898147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45957.437466898147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45957.437466898147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45957.437466898147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45957.437466898147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45957.437466898147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45957.437466898147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45957.437466898147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45957.437466898147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45957.437466898147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45957.437466898147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45957.437466898147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45957.437466898147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45957.437466898147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45957.437466898147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45957.437466898147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45957.437466898147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45957.437466898147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45957.437466898147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45957.437466898147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45957.437466898147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45957.437466898147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45957.437466898147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45957.437466898147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45957.437466898147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45957.437466898147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45957.437466898147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45957.437466898147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45957.437466898147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45957.437466898147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45957.437466898147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45957.437466898147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45957.437466898147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45957.437466898147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45957.437466898147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45957.437466898147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45957.437466898147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45957.437466898147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45957.437466898147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45957.437466898147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45957.437466898147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45957.437466898147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45957.437466898147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45957.437466898147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45957.437466898147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45957.437466898147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45957.437466898147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45957.437466898147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45957.437466898147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45957.437466898147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45957.437466898147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45957.437466898147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45957.437466898147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45957.437466898147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45957.437466898147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45957.437466898147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45957.437466898147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45957.437466898147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45957.437466898147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45957.437466898147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45957.437466898147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45957.437466898147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45957.437466898147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45957.437466898147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45957.437466898147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45957.437466898147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45957.437466898147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45957.437466898147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45957.437466898147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45957.437466898147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45957.437466898147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45957.437466898147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45957.437466898147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45957.437466898147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45957.437466898147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45957.437466898147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45957.437466898147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45957.437466898147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45957.437466898147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45957.437466898147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45957.437466898147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45957.437466898147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45957.437466898147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45957.437466898147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45957.437466898147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45957.437466898147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45957.437466898147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45957.437466898147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45957.437466898147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45957.437466898147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45957.437466898147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45957.437466898147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45957.437466898147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45957.437466898147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45957.437466898147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45957.437466898147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45957.437466898147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45957.437466898147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45957.437466898147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45957.437466898147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45957.437466898147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45957.437466898147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45957.437466898147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45957.437466898147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45957.437466898147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45957.437466898147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45957.437466898147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45957.437466898147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253.95674930555106</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3.8027446759224404</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45957.437466898147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45957.437466898147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45957.437466898147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45957.437466898147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45957.437466898147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45957.437466898147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45957.437466898147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45957.437466898147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45957.437466898147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45957.437466898147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45957.437466898147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45957.437466898147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45957.437466898147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45957.437466898147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45957.437466898147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45957.437466898147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45957.437466898147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45957.437466898147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45957.437466898147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45957.437466898147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45957.437466898147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45957.437466898147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45957.437466898147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45957.437466898147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45957.437466898147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45957.437466898147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45957.437466898147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45957.437466898147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45957.437466898147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45957.437466898147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45957.437466898147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45957.437466898147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45957.437466898147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45957.437466898147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45957.437466898147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45957.437466898147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45957.437466898147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45957.437466898147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45957.437466898147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45957.437466898147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45957.437466898147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45957.437466898147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45957.437466898147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45957.437466898147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45957.437466898147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45957.437466898147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45957.437466898147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45957.437466898147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45957.437466898147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45957.437466898147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45957.437466898147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45957.437466898147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45957.437466898147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45957.437466898147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45957.437466898147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45957.437466898147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45957.437466898147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45957.437466898147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45957.437466898147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45957.437466898147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45957.437466898147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45957.437466898147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45957.437466898147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45957.437466898147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45957.437466898147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45957.437466898147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45957.437466898147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45957.437466898147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45957.437466898147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45957.437466898147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45957.437466898147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45957.437466898147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45957.437466898147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45957.437466898147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45957.437466898147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45957.437466898147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45957.437466898147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45957.437466898147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45957.437466898147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45957.437466898147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45957.437466898147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45957.437466898147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45957.437466898147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45957.437466898147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45957.437466898147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45957.437466898147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45957.437466898147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45957.437466898147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45957.437466898147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45957.437466898147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45957.437466898147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45957.437466898147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45957.437466898147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45957.437466898147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45957.437466898147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45957.437466898147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45957.437466898147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45957.437466898147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45957.437466898147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45957.437466898147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45957.437466898147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45957.437466898147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45957.437466898147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45957.437466898147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45957.437466898147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45957.437466898147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45957.437466898147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45957.437466898147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45957.437466898147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45957.437466898147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45957.437466898147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45957.437466898147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45957.437466898147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45957.437466898147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45957.437466898147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45957.437466898147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45957.437466898147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45957.437466898147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45957.437466898147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45957.437466898147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45957.437466898147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45957.437466898147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45957.437466898147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45957.437466898147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45957.437466898147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45957.437466898147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45957.437466898147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45957.437466898147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45957.437466898147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45957.437466898147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45957.437466898147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45957.437466898147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45957.437466898147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45957.437466898147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45957.437466898147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45957.437466898147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45957.437466898147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45957.437466898147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45957.437466898147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45957.437466898147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45957.437466898147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45957.437466898147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45957.437466898147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45957.437466898147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45957.437466898147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45957.437466898147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45957.437466898147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45957.437466898147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45957.437466898147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45957.437466898147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45957.437466898147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45957.437466898147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45957.437466898147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45957.437466898147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45957.437466898147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45957.437466898147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45957.437466898147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45957.437466898147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45957.437466898147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45957.437466898147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45957.437466898147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45957.437466898147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45957.437466898147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45957.437466898147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45957.437466898147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45957.437466898147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45957.437466898147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45957.437466898147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45957.437466898147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45957.437466898147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45957.437466898147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45957.437466898147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45957.437466898147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45957.437466898147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45957.437466898147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45957.437466898147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45957.437466898147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45957.437466898147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45957.437466898147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45957.437466898147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45957.437466898147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45957.437466898147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45957.437466898147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45957.437466898147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45957.437466898147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45957.437466898147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45957.437466898147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45957.437466898147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45957.437466898147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45957.437466898147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45957.437466898147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45957.437466898147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45957.437466898147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45957.437466898147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45957.437466898147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45957.437466898147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45957.437466898147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45957.437466898147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45957.437466898147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45957.437466898147</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45957.437466898147</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65.605406712958938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31.248589583330613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8.776355787034845</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45957.437466898147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45957.437466898147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45957.437466898147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45957.437466898147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45957.437466898147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45957.437466898147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45957.437466898147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45957.437466898147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45957.437466898147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45957.437466898147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45957.437466898147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45957.437466898147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45957.437466898147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45957.437466898147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45957.437466898147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45957.437466898147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45957.437466898147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45957.437466898147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45957.437466898147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45957.437466898147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45957.437466898147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45957.437466898147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45957.437466898147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45957.437466898147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45957.437466898147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45957.437466898147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45957.437466898147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45957.437466898147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45957.437466898147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45957.437466898147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45957.437466898147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45957.437466898147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45957.437466898147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45957.437466898147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45957.437466898147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45957.437466898147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45957.437466898147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45957.437466898147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45957.437466898147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45957.437466898147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45957.437466898147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45957.437466898147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45957.437466898147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45957.437466898147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45957.437466898147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45957.437466898147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45957.437466898147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45957.437466898147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45957.437466898147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45957.437466898147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45957.437466898147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45957.437466898147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45957.437466898147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45957.437466898147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45957.437466898147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45957.437466898147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45957.437466898147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45957.437466898147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45957.437466898147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45957.437466898147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45957.437466898147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45957.437466898147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45957.437466898147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45957.437466898147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45957.437466898147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45957.437466898147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45957.437466898147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45957.437466898147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45957.437466898147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45957.437466898147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45957.437466898147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45957.437466898147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45957.437466898147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45957.437466898147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45957.437466898147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45957.437466898147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45957.437466898147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45957.437466898147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45957.437466898147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45957.437466898147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45957.437466898147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45957.437466898147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45957.437466898147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45957.437466898147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45957.437466898147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45957.437466898147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45957.437466898147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45957.437466898147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45957.437466898147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45957.437466898147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45957.437466898147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45957.437466898147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45957.437466898147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45957.437466898147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45957.437466898147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45957.437466898147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45957.437466898147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45957.437466898147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45957.437466898147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45957.437466898147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45957.437466898147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45957.437466898147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45957.437466898147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45957.437466898147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45957.437466898147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45957.437466898147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45957.437466898147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45957.437466898147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45957.437466898147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45957.437466898147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45957.437466898147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45957.437466898147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45957.437466898147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45957.437466898147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45957.437466898147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45957.437466898147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45957.437466898147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45957.437466898147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45957.437466898147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45957.437466898147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45957.437466898147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45957.437466898147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45957.437466898147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45957.437466898147</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45957.437466898147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45957.437466898147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45957.437466898147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45957.437466898147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45957.437466898147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45957.437466898147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45957.437466898147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45957.437466898147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45957.437466898147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45957.437466898147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45957.437466898147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45957.437466898147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45957.437466898147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45957.437466898147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45957.437466898147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45957.437466898147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45957.437466898147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45957.437466898147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45957.437466898147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45957.437466898147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45957.437466898147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45957.437466898147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45957.437466898147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45957.437466898147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45957.437466898147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45957.437466898147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45957.437466898147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45957.437466898147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45957.437466898147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45957.437466898147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45957.437466898147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45957.437466898147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45957.437466898147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45957.437466898147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45957.437466898147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45957.437466898147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45957.437466898147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45957.437466898147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45957.437466898147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45957.437466898147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45957.437466898147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45957.437466898147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45957.437466898147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45957.437466898147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45957.437466898147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45957.437466898147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45957.437466898147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45957.437466898147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45957.437466898147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45957.437466898147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45957.437466898147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45957.437466898147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45957.437466898147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45957.437466898147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45957.437466898147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45957.437466898147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45957.437466898147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45957.437466898147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45957.437466898147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45957.437466898147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45957.437466898147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45957.437466898147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45957.437466898147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45957.437466898147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45957.437466898147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45957.437466898147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45957.437466898147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45957.437466898147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45957.437466898147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45957.437466898147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45957.437466898147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45957.437466898147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45957.437466898147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45957.437466898147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45957.437466898147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45957.437466898147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45957.437466898147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45957.437466898147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45957.437466898147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45957.437466898147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45957.437466898147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45957.437466898147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45957.437466898147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45957.437466898147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45957.437466898147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45957.437466898147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45957.437466898147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45957.437466898147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45957.437466898147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45957.437466898147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45957.437466898147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45957.437466898147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45957.437466898147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45957.437466898147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45957.437466898147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45957.437466898147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45957.437466898147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45957.437466898147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45957.437466898147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45957.437466898147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45957.437466898147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45957.437466898147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45957.437466898147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45957.437466898147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45957.437466898147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45957.437466898147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45957.437466898147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45957.437466898147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45957.437466898147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45957.437466898147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45957.437466898147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45957.437466898147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45957.437466898147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45957.437466898147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45957.437466898147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45957.437466898147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45957.437466898147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45957.437466898147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45957.437466898147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45957.437466898147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45957.437466898147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45957.437466898147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45957.437466898147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45957.437466898147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45957.437466898147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45957.437466898147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45957.437466898147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45957.437466898147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45957.437466898147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45957.437466898147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45957.437466898147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45957.437466898147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45957.437466898147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45957.437466898147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45957.437466898147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45957.437466898147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45957.437466898147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45957.437466898147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45957.437466898147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45957.437466898147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45957.437466898147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45957.437466898147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45957.437466898147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45957.437466898147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45957.437466898147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45957.437466898147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45957.437466898147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45957.437466898147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45957.437466898147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45957.437466898147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45957.437466898147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45957.437466898147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45957.437466898147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45957.437466898147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45957.437466898147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45957.437466898147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45957.437466898147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45957.437466898147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45957.437466898147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45957.437466898147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45957.437466898147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45957.437466898147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45957.437466898147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45957.437466898147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45957.437466898147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45957.437466898147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45957.437466898147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45957.437466898147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45957.437466898147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45957.437466898147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45957.437466898147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45957.437466898147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45957.437466898147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45957.437466898147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45957.437466898147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45957.437466898147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45957.437466898147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45957.437466898147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45957.437466898147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45957.437466898147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45957.437466898147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45957.437466898147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45957.437466898147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45957.437466898147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45957.437466898147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45957.437466898147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45957.437466898147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45957.437466898147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45957.437466898147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45957.437466898147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45957.437466898147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45957.437466898147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45957.437466898147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45957.437466898147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45957.437466898147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45957.437466898147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45957.437466898147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45957.437466898147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45957.437466898147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45957.437466898147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45957.437466898147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45957.437466898147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45957.437466898147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45957.437466898147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45957.437466898147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45957.437466898147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45957.437466898147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45957.437466898147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45957.437466898147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45957.437466898147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45957.437466898147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45957.437466898147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45957.437466898147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45957.437466898147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45957.437466898147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45957.437466898147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45957.437466898147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45957.437466898147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45957.437466898147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45957.437466898147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45957.437466898147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45957.437466898147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45957.437466898147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45957.437466898147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45957.437466898147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45957.437466898147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45957.437466898147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45957.437466898147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45957.437466898147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45957.437466898147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45957.437466898147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45957.437466898147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45957.437466898147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45957.437466898147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45957.437466898147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45957.437466898147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45957.437466898147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45957.437466898147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45957.437466898147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45957.437466898147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45957.437466898147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45957.437466898147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45957.437466898147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45957.437466898147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45957.437466898147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45957.437466898147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45957.437466898147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45957.437466898147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45957.437466898147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45957.437466898147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45957.437466898147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45957.437466898147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45957.437466898147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45957.437466898147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45957.437466898147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45957.437466898147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45957.437466898147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45957.437466898147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45957.437466898147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45957.437466898147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45957.437466898147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45957.437466898147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45957.437466898147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45957.437466898147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45957.437466898147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45957.437466898147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45957.437466898147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45957.437466898147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45957.437466898147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45957.437466898147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45957.437466898147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45957.437466898147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45957.437466898147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45957.437466898147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45957.437466898147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45957.437466898147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45957.437466898147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45957.437466898147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45957.437466898147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45957.437466898147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45957.437466898147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45957.437466898147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45957.437466898147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45957.437466898147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45957.437466898147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45957.437466898147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45957.437466898147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45957.437466898147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45957.437466898147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45957.437466898147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45957.437466898147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45957.437466898147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45957.437466898147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45957.437466898147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45957.437466898147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45957.437466898147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45957.437466898147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45957.437466898147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45957.437466898147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45957.437466898147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45957.437466898147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45957.437466898147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45957.437466898147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45957.437466898147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45957.437466898147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45957.437466898147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45957.437466898147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45957.437466898147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45957.437466898147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45957.437466898147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45957.437466898147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45957.437466898147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45957.437466898147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45957.437466898147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45957.437466898147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45957.437466898147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45957.437466898147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45957.437466898147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45957.437466898147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45957.437466898147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45957.437466898147</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v>45957.36451388889</v>
      </c>
      <c r="G2" s="77">
        <f ca="1">IFERROR(NOW()-F2,"-")</f>
        <v>7.2953009257616941E-2</v>
      </c>
      <c r="H2" s="107">
        <v>45957.36451388889</v>
      </c>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v>45957.368194444447</v>
      </c>
      <c r="G3" s="77">
        <f ca="1">IFERROR(NOW()-F3,"-")</f>
        <v>6.927245370025048E-2</v>
      </c>
      <c r="H3" s="107">
        <v>45957.368194444447</v>
      </c>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4.6980787039501593E-2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45957.437466898147</v>
      </c>
      <c r="H5" s="107">
        <v>45957.398449074077</v>
      </c>
      <c r="I5" s="103" t="str">
        <f>IFERROR(VLOOKUP(D5,DB!A:F,6,0),"")</f>
        <v>Generator-DG</v>
      </c>
      <c r="J5" s="102" t="str">
        <f>IFERROR(VLOOKUP(D5,DB!A:G,7,0),"")</f>
        <v>Dead</v>
      </c>
      <c r="K5" s="108" t="s">
        <v>39103</v>
      </c>
      <c r="L5" s="109" t="str">
        <f>IFERROR(VLOOKUP(D5,DB!A:I,9,0),"")</f>
        <v>Latis</v>
      </c>
    </row>
    <row r="6" spans="1:16383" ht="31.5" customHeight="1">
      <c r="A6" s="104"/>
      <c r="B6" s="103" t="str">
        <f>IFERROR(VLOOKUP(D6,DB!A:K,11,0),"")</f>
        <v/>
      </c>
      <c r="C6" s="105"/>
      <c r="D6" s="103"/>
      <c r="E6" s="106"/>
      <c r="F6" s="107"/>
      <c r="G6" s="77">
        <f ca="1">IFERROR(NOW()-F6,"-")</f>
        <v>45957.437466898147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45957.437466898147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45957.437466898147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45957.437466898147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45957.437466898147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45957.437466898147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45957.437466898147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45957.437466898147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45957.437466898147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45957.437466898147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45957.437466898147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45957.437466898147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45957.437466898147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45957.437466898147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45957.437466898147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45957.437466898147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45957.437466898147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45957.437466898147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45957.437466898147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45957.437466898147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45957.437466898147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45957.437466898147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45957.437466898147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45957.437466898147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45957.437466898147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45957.437466898147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45957.437466898147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45957.437466898147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45957.437466898147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45957.437466898147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45957.437466898147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45957.437466898147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45957.437466898147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45957.437466898147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45957.437466898147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45957.437466898147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45957.437466898147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45957.437466898147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45957.437466898147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45957.437466898147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45957.437466898147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45957.437466898147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45957.437466898147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45957.437466898147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45957.437466898147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45957.437466898147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45957.437466898147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45957.437466898147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45957.437466898147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45957.437466898147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45957.437466898147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45957.437466898147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45957.437466898147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45957.437466898147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45957.437466898147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45957.437466898147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45957.437466898147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45957.437466898147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45957.437466898147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45957.437466898147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45957.437466898147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45957.437466898147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45957.437466898147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45957.437466898147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45957.437466898147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45957.437466898147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45957.437466898147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45957.437466898147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45957.437466898147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45957.437466898147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45957.437466898147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45957.437466898147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45957.437466898147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45957.437466898147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45957.437466898147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45957.437466898147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45957.437466898147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45957.437466898147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45957.437466898147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45957.437466898147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45957.437466898147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45957.437466898147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45957.437466898147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45957.437466898147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45957.437466898147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45957.437466898147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45957.437466898147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45957.437466898147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45957.437466898147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45957.437466898147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45957.437466898147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45957.437466898147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45957.437466898147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45957.437466898147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45957.437466898147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45957.437466898147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45957.437466898147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45957.437466898147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45957.437466898147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45957.437466898147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45957.437466898147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45957.437466898147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45957.437466898147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45957.437466898147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45957.437466898147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45957.437466898147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45957.437466898147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45957.437466898147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45957.437466898147</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2025-10-27T07:30:47Z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